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06" yWindow="75" windowWidth="19440" windowHeight="9345" activeTab="0"/>
  </bookViews>
  <sheets>
    <sheet name="2 возраста-1" sheetId="1" r:id="rId1"/>
    <sheet name="2 возраста-2" sheetId="2" r:id="rId2"/>
    <sheet name="Итого за 2 возраста" sheetId="3" r:id="rId3"/>
    <sheet name="Окр" sheetId="4" r:id="rId4"/>
    <sheet name="Состав округо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'2 возраста-1'!$B$5:$B$25</definedName>
    <definedName name="_xlnm._FilterDatabase" localSheetId="1" hidden="1">'2 возраста-2'!$B$5:$B$25</definedName>
  </definedNames>
  <calcPr fullCalcOnLoad="1"/>
</workbook>
</file>

<file path=xl/sharedStrings.xml><?xml version="1.0" encoding="utf-8"?>
<sst xmlns="http://schemas.openxmlformats.org/spreadsheetml/2006/main" count="349" uniqueCount="155">
  <si>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</si>
  <si>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</si>
  <si>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</si>
  <si>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</si>
  <si>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</si>
  <si>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</si>
  <si>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</si>
  <si>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</si>
  <si>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</si>
  <si>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</si>
  <si>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</si>
  <si>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</si>
  <si>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</si>
  <si>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</si>
  <si>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</si>
  <si>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</si>
  <si>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</si>
  <si>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</si>
  <si>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</si>
  <si>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</si>
  <si>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</si>
  <si>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</si>
  <si>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</si>
  <si>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</si>
  <si>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</si>
  <si>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</si>
  <si>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</si>
  <si>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</si>
  <si>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</si>
  <si>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</si>
  <si>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</si>
  <si>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</si>
  <si>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</si>
  <si>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</si>
  <si>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</si>
  <si>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</si>
  <si>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</si>
  <si>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</si>
  <si>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</si>
  <si>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</si>
  <si>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</si>
  <si>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</si>
  <si>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</si>
  <si>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</si>
  <si>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</si>
  <si>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</si>
  <si>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</si>
  <si>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</si>
  <si>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</si>
  <si>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</si>
  <si>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</si>
  <si>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</si>
  <si>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</si>
  <si>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</si>
  <si>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</si>
  <si>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</si>
  <si>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</si>
  <si>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</si>
  <si>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</si>
  <si>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</si>
  <si>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</si>
  <si>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</si>
  <si>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</si>
  <si>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</si>
  <si>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</si>
  <si>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</si>
  <si>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</si>
  <si>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</si>
  <si>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</si>
  <si>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</si>
  <si>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</si>
  <si>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</si>
  <si>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</si>
  <si>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</si>
  <si>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</si>
  <si>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</si>
  <si>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</si>
  <si>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</si>
  <si>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</si>
  <si>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</si>
  <si>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</si>
  <si>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</si>
  <si>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</si>
  <si>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</si>
  <si>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</si>
  <si>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</si>
  <si>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</si>
  <si>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</si>
  <si>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</si>
  <si>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</si>
  <si>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</si>
  <si>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</si>
  <si>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</si>
  <si>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</si>
  <si>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</si>
  <si>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</si>
  <si>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</si>
  <si>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</si>
  <si>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</si>
  <si>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</si>
  <si>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</si>
  <si>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</si>
  <si>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</si>
  <si>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</si>
  <si>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</si>
  <si>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</si>
  <si>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ПРОТОКОЛ КОМАНДНОГО ПЕРВЕНСТВА</t>
  </si>
  <si>
    <t>очки</t>
  </si>
  <si>
    <t>МОСКОВСКАЯ ФЕДЕРАЦИЯ САМБО</t>
  </si>
  <si>
    <t>ВАО</t>
  </si>
  <si>
    <t>ЮАО</t>
  </si>
  <si>
    <t>СВАО</t>
  </si>
  <si>
    <t>САО</t>
  </si>
  <si>
    <t>ЦАО</t>
  </si>
  <si>
    <t>Зеленоград</t>
  </si>
  <si>
    <t>ЮЗАО</t>
  </si>
  <si>
    <t>св 65</t>
  </si>
  <si>
    <t>КСиЛ</t>
  </si>
  <si>
    <t>КСЕ "ХОДОРИ"</t>
  </si>
  <si>
    <t>Клуб "Пума"</t>
  </si>
  <si>
    <t>16</t>
  </si>
  <si>
    <t>3</t>
  </si>
  <si>
    <t>1</t>
  </si>
  <si>
    <t>7</t>
  </si>
  <si>
    <t>2</t>
  </si>
  <si>
    <t>8</t>
  </si>
  <si>
    <t>4</t>
  </si>
  <si>
    <t>5</t>
  </si>
  <si>
    <t>6</t>
  </si>
  <si>
    <t>юноши 2005-1006 г.р.</t>
  </si>
  <si>
    <t>Гимназия №1505</t>
  </si>
  <si>
    <t>Школа №118</t>
  </si>
  <si>
    <t>Школа №998</t>
  </si>
  <si>
    <t>Школа №1492</t>
  </si>
  <si>
    <t>Школа №1420</t>
  </si>
  <si>
    <t>Школа №171</t>
  </si>
  <si>
    <t>Школа №141</t>
  </si>
  <si>
    <t>Школа №14</t>
  </si>
  <si>
    <t>Школа №1282</t>
  </si>
  <si>
    <t>МБУЦ "Сказка"</t>
  </si>
  <si>
    <t>СФМ "Рико"</t>
  </si>
  <si>
    <t>СК "Победа"</t>
  </si>
  <si>
    <t>ГПВ "Надежда"</t>
  </si>
  <si>
    <t>юноши 2001-1002 г.р.</t>
  </si>
  <si>
    <t>св 84</t>
  </si>
  <si>
    <t>Итого</t>
  </si>
  <si>
    <t>юноши 2001-2002 г.р.</t>
  </si>
  <si>
    <t>/Москва/</t>
  </si>
  <si>
    <t>Романовская школа</t>
  </si>
  <si>
    <t>ММГ</t>
  </si>
  <si>
    <t>Школа №1654</t>
  </si>
  <si>
    <t>СК "Акула"</t>
  </si>
  <si>
    <t>10-13</t>
  </si>
  <si>
    <t>14-15</t>
  </si>
  <si>
    <t>17-18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</si>
</sst>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8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0"/>
      <color indexed="8"/>
      <name val="Arial Cyr"/>
      <family val="0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vertical="center" textRotation="9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/>
      <protection hidden="1" locked="0"/>
    </xf>
    <xf numFmtId="0" fontId="8" fillId="0" borderId="19" xfId="0" applyFont="1" applyBorder="1" applyAlignment="1" applyProtection="1">
      <alignment horizontal="center"/>
      <protection hidden="1" locked="0"/>
    </xf>
    <xf numFmtId="0" fontId="23" fillId="0" borderId="0" xfId="42" applyNumberFormat="1" applyFont="1" applyBorder="1" applyAlignment="1" applyProtection="1">
      <alignment horizontal="left"/>
      <protection hidden="1"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Fill="1" applyBorder="1" applyAlignment="1" applyProtection="1">
      <alignment horizontal="left"/>
      <protection hidden="1" locked="0"/>
    </xf>
    <xf numFmtId="0" fontId="26" fillId="0" borderId="0" xfId="0" applyFont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Fill="1" applyBorder="1" applyAlignment="1" applyProtection="1">
      <alignment horizontal="center"/>
      <protection hidden="1" locked="0"/>
    </xf>
    <xf numFmtId="0" fontId="26" fillId="0" borderId="2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4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0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3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Fill="1" applyBorder="1" applyAlignment="1">
      <alignment/>
    </xf>
    <xf numFmtId="0" fontId="1" fillId="0" borderId="22" xfId="0" applyFont="1" applyBorder="1" applyAlignment="1" applyProtection="1">
      <alignment horizontal="left"/>
      <protection/>
    </xf>
    <xf numFmtId="0" fontId="0" fillId="0" borderId="25" xfId="0" applyFill="1" applyBorder="1" applyAlignment="1">
      <alignment/>
    </xf>
    <xf numFmtId="0" fontId="1" fillId="0" borderId="26" xfId="0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Border="1" applyAlignment="1">
      <alignment/>
    </xf>
    <xf numFmtId="0" fontId="1" fillId="0" borderId="22" xfId="0" applyFont="1" applyFill="1" applyBorder="1" applyAlignment="1" applyProtection="1">
      <alignment horizontal="left"/>
      <protection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0" fontId="1" fillId="33" borderId="28" xfId="0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33" fillId="37" borderId="28" xfId="0" applyFont="1" applyFill="1" applyBorder="1" applyAlignment="1" applyProtection="1">
      <alignment horizontal="center"/>
      <protection/>
    </xf>
    <xf numFmtId="0" fontId="34" fillId="38" borderId="28" xfId="0" applyFont="1" applyFill="1" applyBorder="1" applyAlignment="1" applyProtection="1">
      <alignment horizontal="center"/>
      <protection/>
    </xf>
    <xf numFmtId="0" fontId="6" fillId="0" borderId="29" xfId="0" applyFont="1" applyBorder="1" applyAlignment="1">
      <alignment horizontal="left" vertical="center"/>
    </xf>
    <xf numFmtId="0" fontId="36" fillId="0" borderId="0" xfId="0" applyFont="1" applyAlignment="1" applyProtection="1">
      <alignment horizontal="center"/>
      <protection locked="0"/>
    </xf>
    <xf numFmtId="0" fontId="37" fillId="0" borderId="0" xfId="42" applyNumberFormat="1" applyFont="1" applyFill="1" applyBorder="1" applyAlignment="1" applyProtection="1">
      <alignment/>
      <protection hidden="1" locked="0"/>
    </xf>
    <xf numFmtId="0" fontId="38" fillId="0" borderId="0" xfId="42" applyNumberFormat="1" applyFont="1" applyFill="1" applyBorder="1" applyAlignment="1" applyProtection="1">
      <alignment/>
      <protection hidden="1" locked="0"/>
    </xf>
    <xf numFmtId="0" fontId="37" fillId="0" borderId="20" xfId="42" applyNumberFormat="1" applyFont="1" applyFill="1" applyBorder="1" applyAlignment="1" applyProtection="1">
      <alignment/>
      <protection hidden="1" locked="0"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0" fontId="40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4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0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7" xfId="0" applyFont="1" applyBorder="1" applyAlignment="1" applyProtection="1">
      <alignment horizontal="center"/>
      <protection hidden="1" locked="0"/>
    </xf>
    <xf numFmtId="0" fontId="6" fillId="0" borderId="29" xfId="0" applyFont="1" applyBorder="1" applyAlignment="1">
      <alignment horizontal="left" vertical="center" wrapText="1"/>
    </xf>
    <xf numFmtId="0" fontId="13" fillId="0" borderId="32" xfId="0" applyFont="1" applyBorder="1" applyAlignment="1" applyProtection="1">
      <alignment vertical="center" textRotation="90" wrapText="1"/>
      <protection/>
    </xf>
    <xf numFmtId="0" fontId="14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8" fillId="39" borderId="33" xfId="0" applyFont="1" applyFill="1" applyBorder="1" applyAlignment="1" applyProtection="1">
      <alignment horizontal="center"/>
      <protection/>
    </xf>
    <xf numFmtId="0" fontId="18" fillId="40" borderId="34" xfId="0" applyFont="1" applyFill="1" applyBorder="1" applyAlignment="1" applyProtection="1">
      <alignment horizontal="center"/>
      <protection/>
    </xf>
    <xf numFmtId="0" fontId="18" fillId="41" borderId="34" xfId="0" applyFont="1" applyFill="1" applyBorder="1" applyAlignment="1" applyProtection="1">
      <alignment horizontal="center"/>
      <protection/>
    </xf>
    <xf numFmtId="0" fontId="13" fillId="42" borderId="35" xfId="0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left" vertical="center" wrapText="1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/>
      <protection hidden="1" locked="0"/>
    </xf>
    <xf numFmtId="0" fontId="6" fillId="0" borderId="40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43" xfId="0" applyNumberFormat="1" applyFont="1" applyBorder="1" applyAlignment="1" applyProtection="1">
      <alignment horizontal="center"/>
      <protection/>
    </xf>
    <xf numFmtId="49" fontId="13" fillId="0" borderId="46" xfId="0" applyNumberFormat="1" applyFont="1" applyBorder="1" applyAlignment="1" applyProtection="1">
      <alignment horizontal="center" vertical="center"/>
      <protection/>
    </xf>
    <xf numFmtId="0" fontId="0" fillId="0" borderId="21" xfId="42" applyFont="1" applyBorder="1" applyAlignment="1" applyProtection="1">
      <alignment vertical="center" wrapText="1"/>
      <protection/>
    </xf>
    <xf numFmtId="0" fontId="20" fillId="0" borderId="21" xfId="0" applyNumberFormat="1" applyFont="1" applyBorder="1" applyAlignment="1" applyProtection="1">
      <alignment vertical="center"/>
      <protection/>
    </xf>
    <xf numFmtId="0" fontId="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Alignment="1" applyProtection="1">
      <alignment/>
      <protection/>
    </xf>
    <xf numFmtId="0" fontId="6" fillId="0" borderId="20" xfId="42" applyNumberFormat="1" applyFont="1" applyBorder="1" applyAlignment="1" applyProtection="1">
      <alignment/>
      <protection/>
    </xf>
    <xf numFmtId="0" fontId="46" fillId="0" borderId="0" xfId="42" applyFont="1" applyBorder="1" applyAlignment="1" applyProtection="1">
      <alignment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6" fillId="0" borderId="0" xfId="42" applyNumberFormat="1" applyFont="1" applyBorder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0" fontId="46" fillId="0" borderId="0" xfId="42" applyFont="1" applyBorder="1" applyAlignment="1" applyProtection="1">
      <alignment horizontal="center"/>
      <protection/>
    </xf>
    <xf numFmtId="0" fontId="38" fillId="0" borderId="0" xfId="42" applyFont="1" applyBorder="1" applyAlignment="1" applyProtection="1">
      <alignment horizontal="center"/>
      <protection/>
    </xf>
    <xf numFmtId="0" fontId="38" fillId="0" borderId="0" xfId="42" applyFont="1" applyAlignment="1" applyProtection="1">
      <alignment horizontal="center"/>
      <protection/>
    </xf>
    <xf numFmtId="0" fontId="35" fillId="0" borderId="0" xfId="42" applyFont="1" applyAlignment="1" applyProtection="1">
      <alignment horizontal="center"/>
      <protection/>
    </xf>
    <xf numFmtId="0" fontId="6" fillId="42" borderId="47" xfId="0" applyFont="1" applyFill="1" applyBorder="1" applyAlignment="1" applyProtection="1">
      <alignment horizontal="center" vertical="center"/>
      <protection hidden="1" locked="0"/>
    </xf>
    <xf numFmtId="0" fontId="6" fillId="42" borderId="48" xfId="0" applyFont="1" applyFill="1" applyBorder="1" applyAlignment="1" applyProtection="1">
      <alignment horizontal="center" vertical="center"/>
      <protection hidden="1" locked="0"/>
    </xf>
    <xf numFmtId="0" fontId="6" fillId="42" borderId="49" xfId="0" applyFont="1" applyFill="1" applyBorder="1" applyAlignment="1" applyProtection="1">
      <alignment horizontal="center" vertical="center"/>
      <protection hidden="1" locked="0"/>
    </xf>
    <xf numFmtId="49" fontId="6" fillId="42" borderId="47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48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49" xfId="0" applyNumberFormat="1" applyFont="1" applyFill="1" applyBorder="1" applyAlignment="1" applyProtection="1">
      <alignment horizontal="center" vertical="center"/>
      <protection hidden="1" locked="0"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 vertical="center" textRotation="90"/>
      <protection/>
    </xf>
    <xf numFmtId="49" fontId="9" fillId="0" borderId="50" xfId="0" applyNumberFormat="1" applyFont="1" applyBorder="1" applyAlignment="1" applyProtection="1">
      <alignment horizontal="center" vertical="center" textRotation="90"/>
      <protection/>
    </xf>
    <xf numFmtId="0" fontId="7" fillId="42" borderId="47" xfId="0" applyFont="1" applyFill="1" applyBorder="1" applyAlignment="1" applyProtection="1">
      <alignment horizontal="center" vertical="center"/>
      <protection hidden="1" locked="0"/>
    </xf>
    <xf numFmtId="0" fontId="7" fillId="42" borderId="48" xfId="0" applyFont="1" applyFill="1" applyBorder="1" applyAlignment="1" applyProtection="1">
      <alignment horizontal="center" vertical="center"/>
      <protection hidden="1" locked="0"/>
    </xf>
    <xf numFmtId="0" fontId="7" fillId="42" borderId="49" xfId="0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45" fillId="43" borderId="47" xfId="42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21" xfId="0" applyNumberFormat="1" applyFont="1" applyBorder="1" applyAlignment="1" applyProtection="1">
      <alignment horizontal="center" vertical="center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vertical="center" textRotation="90" wrapText="1"/>
      <protection/>
    </xf>
    <xf numFmtId="0" fontId="13" fillId="0" borderId="50" xfId="0" applyFont="1" applyBorder="1" applyAlignment="1" applyProtection="1">
      <alignment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45" fillId="43" borderId="48" xfId="42" applyFont="1" applyFill="1" applyBorder="1" applyAlignment="1" applyProtection="1">
      <alignment horizontal="center" vertical="center" wrapText="1"/>
      <protection/>
    </xf>
    <xf numFmtId="0" fontId="45" fillId="43" borderId="49" xfId="42" applyFont="1" applyFill="1" applyBorder="1" applyAlignment="1" applyProtection="1">
      <alignment horizontal="center" vertical="center" wrapText="1"/>
      <protection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54" xfId="0" applyNumberFormat="1" applyFont="1" applyFill="1" applyBorder="1" applyAlignment="1" applyProtection="1">
      <alignment horizontal="center"/>
      <protection hidden="1" locked="0"/>
    </xf>
    <xf numFmtId="0" fontId="45" fillId="43" borderId="0" xfId="42" applyFont="1" applyFill="1" applyBorder="1" applyAlignment="1" applyProtection="1">
      <alignment horizontal="center" vertical="center" wrapText="1"/>
      <protection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12" fillId="0" borderId="56" xfId="0" applyNumberFormat="1" applyFont="1" applyFill="1" applyBorder="1" applyAlignment="1" applyProtection="1">
      <alignment horizontal="center"/>
      <protection hidden="1" locked="0"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3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2" fillId="0" borderId="0" xfId="42" applyFont="1" applyAlignment="1" applyProtection="1">
      <alignment horizontal="center" vertical="center" wrapText="1"/>
      <protection/>
    </xf>
    <xf numFmtId="0" fontId="28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28" fillId="34" borderId="47" xfId="42" applyFont="1" applyFill="1" applyBorder="1" applyAlignment="1" applyProtection="1">
      <alignment horizontal="center" vertical="center" wrapText="1"/>
      <protection/>
    </xf>
    <xf numFmtId="0" fontId="39" fillId="34" borderId="48" xfId="42" applyFont="1" applyFill="1" applyBorder="1" applyAlignment="1" applyProtection="1">
      <alignment horizontal="center" vertical="center" wrapText="1"/>
      <protection/>
    </xf>
    <xf numFmtId="0" fontId="39" fillId="34" borderId="49" xfId="42" applyFont="1" applyFill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 applyProtection="1">
      <alignment horizontal="center" vertical="center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49" fontId="11" fillId="36" borderId="32" xfId="0" applyNumberFormat="1" applyFont="1" applyFill="1" applyBorder="1" applyAlignment="1">
      <alignment horizontal="center" vertical="center" wrapText="1"/>
    </xf>
    <xf numFmtId="49" fontId="11" fillId="36" borderId="46" xfId="0" applyNumberFormat="1" applyFont="1" applyFill="1" applyBorder="1" applyAlignment="1">
      <alignment horizontal="center" vertical="center" wrapText="1"/>
    </xf>
    <xf numFmtId="0" fontId="2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6" borderId="35" xfId="0" applyFont="1" applyFill="1" applyBorder="1" applyAlignment="1" applyProtection="1">
      <alignment horizontal="center" vertical="center"/>
      <protection/>
    </xf>
    <xf numFmtId="0" fontId="5" fillId="36" borderId="43" xfId="0" applyFont="1" applyFill="1" applyBorder="1" applyAlignment="1" applyProtection="1">
      <alignment horizontal="center" vertical="center"/>
      <protection/>
    </xf>
    <xf numFmtId="0" fontId="12" fillId="43" borderId="11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4" fillId="0" borderId="61" xfId="0" applyNumberFormat="1" applyFont="1" applyFill="1" applyBorder="1" applyAlignment="1" applyProtection="1">
      <alignment horizontal="center"/>
      <protection hidden="1" locked="0"/>
    </xf>
    <xf numFmtId="0" fontId="4" fillId="0" borderId="62" xfId="0" applyNumberFormat="1" applyFont="1" applyFill="1" applyBorder="1" applyAlignment="1" applyProtection="1">
      <alignment horizontal="center"/>
      <protection hidden="1" locked="0"/>
    </xf>
    <xf numFmtId="0" fontId="4" fillId="0" borderId="20" xfId="0" applyNumberFormat="1" applyFont="1" applyFill="1" applyBorder="1" applyAlignment="1" applyProtection="1">
      <alignment horizontal="center"/>
      <protection hidden="1" locked="0"/>
    </xf>
    <xf numFmtId="0" fontId="4" fillId="0" borderId="59" xfId="0" applyNumberFormat="1" applyFont="1" applyFill="1" applyBorder="1" applyAlignment="1" applyProtection="1">
      <alignment horizontal="center"/>
      <protection hidden="1" locked="0"/>
    </xf>
    <xf numFmtId="0" fontId="4" fillId="0" borderId="56" xfId="0" applyNumberFormat="1" applyFont="1" applyFill="1" applyBorder="1" applyAlignment="1" applyProtection="1">
      <alignment horizontal="center"/>
      <protection hidden="1" locked="0"/>
    </xf>
    <xf numFmtId="0" fontId="4" fillId="0" borderId="57" xfId="0" applyNumberFormat="1" applyFont="1" applyFill="1" applyBorder="1" applyAlignment="1" applyProtection="1">
      <alignment horizontal="center"/>
      <protection hidden="1" locked="0"/>
    </xf>
    <xf numFmtId="0" fontId="25" fillId="0" borderId="56" xfId="0" applyNumberFormat="1" applyFont="1" applyFill="1" applyBorder="1" applyAlignment="1" applyProtection="1">
      <alignment horizontal="center"/>
      <protection hidden="1" locked="0"/>
    </xf>
    <xf numFmtId="0" fontId="25" fillId="0" borderId="57" xfId="0" applyNumberFormat="1" applyFont="1" applyFill="1" applyBorder="1" applyAlignment="1" applyProtection="1">
      <alignment horizontal="center"/>
      <protection hidden="1" locked="0"/>
    </xf>
    <xf numFmtId="0" fontId="25" fillId="0" borderId="21" xfId="0" applyNumberFormat="1" applyFont="1" applyFill="1" applyBorder="1" applyAlignment="1" applyProtection="1">
      <alignment horizontal="center"/>
      <protection hidden="1" locked="0"/>
    </xf>
    <xf numFmtId="0" fontId="25" fillId="0" borderId="54" xfId="0" applyNumberFormat="1" applyFont="1" applyFill="1" applyBorder="1" applyAlignment="1" applyProtection="1">
      <alignment horizontal="center"/>
      <protection hidden="1" locked="0"/>
    </xf>
    <xf numFmtId="49" fontId="25" fillId="0" borderId="56" xfId="0" applyNumberFormat="1" applyFont="1" applyFill="1" applyBorder="1" applyAlignment="1" applyProtection="1">
      <alignment horizontal="center"/>
      <protection hidden="1" locked="0"/>
    </xf>
    <xf numFmtId="49" fontId="25" fillId="0" borderId="57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25675"/>
          <c:w val="0.568"/>
          <c:h val="0.4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Окр!$D$9:$E$15</c:f>
              <c:multiLvlStrCache/>
            </c:multiLvlStrRef>
          </c:cat>
          <c:val>
            <c:numRef>
              <c:f>Окр!$F$9:$F$15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22125"/>
          <c:w val="0.19125"/>
          <c:h val="0.553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17</xdr:row>
      <xdr:rowOff>295275</xdr:rowOff>
    </xdr:from>
    <xdr:to>
      <xdr:col>5</xdr:col>
      <xdr:colOff>1133475</xdr:colOff>
      <xdr:row>17</xdr:row>
      <xdr:rowOff>2009775</xdr:rowOff>
    </xdr:to>
    <xdr:graphicFrame>
      <xdr:nvGraphicFramePr>
        <xdr:cNvPr id="1" name="Chart 11"/>
        <xdr:cNvGraphicFramePr/>
      </xdr:nvGraphicFramePr>
      <xdr:xfrm>
        <a:off x="1504950" y="5391150"/>
        <a:ext cx="34956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15</xdr:row>
      <xdr:rowOff>152400</xdr:rowOff>
    </xdr:from>
    <xdr:to>
      <xdr:col>7</xdr:col>
      <xdr:colOff>342900</xdr:colOff>
      <xdr:row>18</xdr:row>
      <xdr:rowOff>200025</xdr:rowOff>
    </xdr:to>
    <xdr:graphicFrame>
      <xdr:nvGraphicFramePr>
        <xdr:cNvPr id="2" name="Chart 12"/>
        <xdr:cNvGraphicFramePr/>
      </xdr:nvGraphicFramePr>
      <xdr:xfrm>
        <a:off x="219075" y="4943475"/>
        <a:ext cx="6029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Открытый турнир по самбо посвященный Дню пограничника среди юношей  2001-2002 и 2005-2006 г.р.</v>
          </cell>
        </row>
        <row r="3">
          <cell r="A3" t="str">
            <v>27 мая 2017 г.   УТСК  Гимназия №1505</v>
          </cell>
        </row>
        <row r="6">
          <cell r="A6" t="str">
            <v>Гл. судья, судья МК</v>
          </cell>
          <cell r="G6" t="str">
            <v>Игнатенко В.А.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Некрасова А.С.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33">
          <cell r="BG33">
            <v>0</v>
          </cell>
        </row>
        <row r="34">
          <cell r="BG34">
            <v>0</v>
          </cell>
        </row>
        <row r="35">
          <cell r="BG35">
            <v>0</v>
          </cell>
        </row>
        <row r="36">
          <cell r="BG36">
            <v>0</v>
          </cell>
        </row>
        <row r="37">
          <cell r="BG37">
            <v>0</v>
          </cell>
        </row>
        <row r="38">
          <cell r="BG38">
            <v>0</v>
          </cell>
        </row>
        <row r="39">
          <cell r="BG39">
            <v>0</v>
          </cell>
        </row>
        <row r="40">
          <cell r="BG40">
            <v>0</v>
          </cell>
        </row>
        <row r="41">
          <cell r="BG41">
            <v>0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0</v>
          </cell>
        </row>
        <row r="45">
          <cell r="BG45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  <pageSetUpPr fitToPage="1"/>
  </sheetPr>
  <dimension ref="A1:BM8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IV23"/>
    </sheetView>
  </sheetViews>
  <sheetFormatPr defaultColWidth="9.00390625" defaultRowHeight="12.75"/>
  <cols>
    <col min="1" max="1" width="2.00390625" style="10" customWidth="1"/>
    <col min="2" max="2" width="21.25390625" style="9" customWidth="1"/>
    <col min="3" max="9" width="2.75390625" style="11" customWidth="1"/>
    <col min="10" max="10" width="3.375" style="11" customWidth="1"/>
    <col min="11" max="11" width="2.75390625" style="11" customWidth="1" collapsed="1"/>
    <col min="12" max="14" width="2.75390625" style="11" customWidth="1"/>
    <col min="15" max="18" width="2.75390625" style="12" customWidth="1"/>
    <col min="19" max="19" width="2.75390625" style="12" customWidth="1" collapsed="1"/>
    <col min="20" max="42" width="2.75390625" style="12" customWidth="1"/>
    <col min="43" max="46" width="2.00390625" style="11" hidden="1" customWidth="1"/>
    <col min="47" max="50" width="2.00390625" style="12" hidden="1" customWidth="1"/>
    <col min="51" max="51" width="2.00390625" style="12" hidden="1" customWidth="1" collapsed="1"/>
    <col min="52" max="53" width="2.00390625" style="12" hidden="1" customWidth="1"/>
    <col min="54" max="54" width="2.125" style="12" hidden="1" customWidth="1"/>
    <col min="55" max="62" width="2.25390625" style="10" customWidth="1"/>
    <col min="63" max="63" width="4.25390625" style="13" customWidth="1"/>
    <col min="64" max="16384" width="9.125" style="9" customWidth="1"/>
  </cols>
  <sheetData>
    <row r="1" spans="1:63" s="7" customFormat="1" ht="5.25" customHeight="1" thickBo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</row>
    <row r="2" spans="3:63" s="7" customFormat="1" ht="28.5" customHeight="1" thickBot="1">
      <c r="C2" s="82" t="s">
        <v>106</v>
      </c>
      <c r="P2" s="206" t="str">
        <f>HYPERLINK('[2]реквизиты'!$A$2)</f>
        <v>Открытый турнир по самбо посвященный Дню пограничника среди юношей  2001-2002 и 2005-2006 г.р.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8"/>
    </row>
    <row r="3" spans="2:65" s="8" customFormat="1" ht="12.75" customHeight="1" thickBot="1">
      <c r="B3" s="83"/>
      <c r="C3" s="209" t="s">
        <v>143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tr">
        <f>HYPERLINK('[2]реквизиты'!$A$3)</f>
        <v>27 мая 2017 г.   УТСК  Гимназия №1505</v>
      </c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84"/>
      <c r="BM3" s="84"/>
    </row>
    <row r="4" spans="1:63" ht="12.75" customHeight="1" thickBot="1">
      <c r="A4" s="211" t="s">
        <v>3</v>
      </c>
      <c r="B4" s="213" t="s">
        <v>2</v>
      </c>
      <c r="C4" s="202">
        <v>42</v>
      </c>
      <c r="D4" s="203"/>
      <c r="E4" s="203"/>
      <c r="F4" s="204"/>
      <c r="G4" s="202">
        <v>46</v>
      </c>
      <c r="H4" s="203"/>
      <c r="I4" s="203"/>
      <c r="J4" s="204"/>
      <c r="K4" s="202">
        <v>50</v>
      </c>
      <c r="L4" s="203"/>
      <c r="M4" s="203"/>
      <c r="N4" s="204"/>
      <c r="O4" s="202">
        <v>55</v>
      </c>
      <c r="P4" s="203"/>
      <c r="Q4" s="203"/>
      <c r="R4" s="204"/>
      <c r="S4" s="202">
        <v>60</v>
      </c>
      <c r="T4" s="203"/>
      <c r="U4" s="203"/>
      <c r="V4" s="204"/>
      <c r="W4" s="202">
        <v>66</v>
      </c>
      <c r="X4" s="203"/>
      <c r="Y4" s="203"/>
      <c r="Z4" s="204"/>
      <c r="AA4" s="202">
        <v>72</v>
      </c>
      <c r="AB4" s="203"/>
      <c r="AC4" s="203"/>
      <c r="AD4" s="204"/>
      <c r="AE4" s="202">
        <v>78</v>
      </c>
      <c r="AF4" s="203"/>
      <c r="AG4" s="203"/>
      <c r="AH4" s="204"/>
      <c r="AI4" s="202">
        <v>84</v>
      </c>
      <c r="AJ4" s="203"/>
      <c r="AK4" s="203"/>
      <c r="AL4" s="204"/>
      <c r="AM4" s="202" t="s">
        <v>144</v>
      </c>
      <c r="AN4" s="203"/>
      <c r="AO4" s="203"/>
      <c r="AP4" s="204"/>
      <c r="AQ4" s="188"/>
      <c r="AR4" s="189"/>
      <c r="AS4" s="189"/>
      <c r="AT4" s="190"/>
      <c r="AU4" s="188"/>
      <c r="AV4" s="189"/>
      <c r="AW4" s="189"/>
      <c r="AX4" s="190"/>
      <c r="AY4" s="191"/>
      <c r="AZ4" s="192"/>
      <c r="BA4" s="192"/>
      <c r="BB4" s="193"/>
      <c r="BC4" s="194" t="s">
        <v>63</v>
      </c>
      <c r="BD4" s="195"/>
      <c r="BE4" s="195"/>
      <c r="BF4" s="196"/>
      <c r="BG4" s="197" t="s">
        <v>0</v>
      </c>
      <c r="BH4" s="198"/>
      <c r="BI4" s="198"/>
      <c r="BJ4" s="199"/>
      <c r="BK4" s="200" t="s">
        <v>1</v>
      </c>
    </row>
    <row r="5" spans="1:64" ht="12.75" customHeight="1" thickBot="1">
      <c r="A5" s="212"/>
      <c r="B5" s="214"/>
      <c r="C5" s="46">
        <v>1</v>
      </c>
      <c r="D5" s="47">
        <v>2</v>
      </c>
      <c r="E5" s="47">
        <v>3</v>
      </c>
      <c r="F5" s="48">
        <v>5</v>
      </c>
      <c r="G5" s="46">
        <v>1</v>
      </c>
      <c r="H5" s="47">
        <v>2</v>
      </c>
      <c r="I5" s="47">
        <v>3</v>
      </c>
      <c r="J5" s="48">
        <v>5</v>
      </c>
      <c r="K5" s="46">
        <v>1</v>
      </c>
      <c r="L5" s="47">
        <v>2</v>
      </c>
      <c r="M5" s="47">
        <v>3</v>
      </c>
      <c r="N5" s="48">
        <v>5</v>
      </c>
      <c r="O5" s="49">
        <v>1</v>
      </c>
      <c r="P5" s="50">
        <v>2</v>
      </c>
      <c r="Q5" s="50">
        <v>3</v>
      </c>
      <c r="R5" s="51">
        <v>5</v>
      </c>
      <c r="S5" s="46">
        <v>1</v>
      </c>
      <c r="T5" s="47">
        <v>2</v>
      </c>
      <c r="U5" s="47">
        <v>3</v>
      </c>
      <c r="V5" s="48">
        <v>5</v>
      </c>
      <c r="W5" s="49">
        <v>1</v>
      </c>
      <c r="X5" s="50">
        <v>2</v>
      </c>
      <c r="Y5" s="50">
        <v>3</v>
      </c>
      <c r="Z5" s="51">
        <v>5</v>
      </c>
      <c r="AA5" s="49">
        <v>1</v>
      </c>
      <c r="AB5" s="50">
        <v>2</v>
      </c>
      <c r="AC5" s="50">
        <v>3</v>
      </c>
      <c r="AD5" s="51">
        <v>5</v>
      </c>
      <c r="AE5" s="49">
        <v>1</v>
      </c>
      <c r="AF5" s="50">
        <v>2</v>
      </c>
      <c r="AG5" s="50">
        <v>3</v>
      </c>
      <c r="AH5" s="51">
        <v>5</v>
      </c>
      <c r="AI5" s="49">
        <v>1</v>
      </c>
      <c r="AJ5" s="50">
        <v>2</v>
      </c>
      <c r="AK5" s="50">
        <v>3</v>
      </c>
      <c r="AL5" s="51">
        <v>5</v>
      </c>
      <c r="AM5" s="46">
        <v>1</v>
      </c>
      <c r="AN5" s="47">
        <v>2</v>
      </c>
      <c r="AO5" s="47">
        <v>3</v>
      </c>
      <c r="AP5" s="48">
        <v>5</v>
      </c>
      <c r="AQ5" s="46">
        <v>1</v>
      </c>
      <c r="AR5" s="47">
        <v>2</v>
      </c>
      <c r="AS5" s="47">
        <v>3</v>
      </c>
      <c r="AT5" s="48">
        <v>5</v>
      </c>
      <c r="AU5" s="49">
        <v>1</v>
      </c>
      <c r="AV5" s="50">
        <v>2</v>
      </c>
      <c r="AW5" s="50">
        <v>3</v>
      </c>
      <c r="AX5" s="51">
        <v>5</v>
      </c>
      <c r="AY5" s="49">
        <v>1</v>
      </c>
      <c r="AZ5" s="50">
        <v>2</v>
      </c>
      <c r="BA5" s="50">
        <v>3</v>
      </c>
      <c r="BB5" s="51">
        <v>5</v>
      </c>
      <c r="BC5" s="144">
        <v>1</v>
      </c>
      <c r="BD5" s="145">
        <v>2</v>
      </c>
      <c r="BE5" s="146">
        <v>3</v>
      </c>
      <c r="BF5" s="147">
        <v>5</v>
      </c>
      <c r="BG5" s="148" t="s">
        <v>5</v>
      </c>
      <c r="BH5" s="149" t="s">
        <v>6</v>
      </c>
      <c r="BI5" s="150" t="s">
        <v>7</v>
      </c>
      <c r="BJ5" s="151" t="s">
        <v>8</v>
      </c>
      <c r="BK5" s="201"/>
      <c r="BL5" s="74"/>
    </row>
    <row r="6" spans="1:64" ht="12" customHeight="1">
      <c r="A6" s="53">
        <v>1</v>
      </c>
      <c r="B6" s="152" t="s">
        <v>130</v>
      </c>
      <c r="C6" s="153"/>
      <c r="D6" s="154"/>
      <c r="E6" s="154">
        <v>1</v>
      </c>
      <c r="F6" s="155"/>
      <c r="G6" s="153"/>
      <c r="H6" s="154"/>
      <c r="I6" s="154">
        <v>1</v>
      </c>
      <c r="J6" s="155">
        <v>1</v>
      </c>
      <c r="K6" s="153"/>
      <c r="L6" s="154"/>
      <c r="M6" s="154"/>
      <c r="N6" s="155"/>
      <c r="O6" s="153"/>
      <c r="P6" s="154"/>
      <c r="Q6" s="154">
        <v>2</v>
      </c>
      <c r="R6" s="155"/>
      <c r="S6" s="153"/>
      <c r="T6" s="154"/>
      <c r="U6" s="154"/>
      <c r="V6" s="155"/>
      <c r="W6" s="153"/>
      <c r="X6" s="154"/>
      <c r="Y6" s="154"/>
      <c r="Z6" s="155"/>
      <c r="AA6" s="153"/>
      <c r="AB6" s="154"/>
      <c r="AC6" s="154">
        <v>1</v>
      </c>
      <c r="AD6" s="155"/>
      <c r="AE6" s="153">
        <v>1</v>
      </c>
      <c r="AF6" s="154"/>
      <c r="AG6" s="154"/>
      <c r="AH6" s="155"/>
      <c r="AI6" s="153">
        <v>1</v>
      </c>
      <c r="AJ6" s="154"/>
      <c r="AK6" s="154"/>
      <c r="AL6" s="155"/>
      <c r="AM6" s="153">
        <v>1</v>
      </c>
      <c r="AN6" s="154"/>
      <c r="AO6" s="154">
        <v>1</v>
      </c>
      <c r="AP6" s="155"/>
      <c r="AQ6" s="153"/>
      <c r="AR6" s="154"/>
      <c r="AS6" s="154"/>
      <c r="AT6" s="155"/>
      <c r="AU6" s="153"/>
      <c r="AV6" s="154"/>
      <c r="AW6" s="154"/>
      <c r="AX6" s="155"/>
      <c r="AY6" s="153"/>
      <c r="AZ6" s="154"/>
      <c r="BA6" s="154"/>
      <c r="BB6" s="155"/>
      <c r="BC6" s="156" t="s">
        <v>121</v>
      </c>
      <c r="BD6" s="157"/>
      <c r="BE6" s="157" t="s">
        <v>128</v>
      </c>
      <c r="BF6" s="158" t="s">
        <v>122</v>
      </c>
      <c r="BG6" s="159">
        <f aca="true" t="shared" si="0" ref="BG6:BG25">SUM(BC6*7)</f>
        <v>21</v>
      </c>
      <c r="BH6" s="160">
        <f aca="true" t="shared" si="1" ref="BH6:BH25">PRODUCT(BD6*5)</f>
        <v>0</v>
      </c>
      <c r="BI6" s="160">
        <f aca="true" t="shared" si="2" ref="BI6:BI25">PRODUCT(BE6*3)</f>
        <v>18</v>
      </c>
      <c r="BJ6" s="161">
        <f aca="true" t="shared" si="3" ref="BJ6:BJ25">PRODUCT(BF6*1)</f>
        <v>1</v>
      </c>
      <c r="BK6" s="162">
        <f>SUM(BG6:BJ6)</f>
        <v>40</v>
      </c>
      <c r="BL6" s="74"/>
    </row>
    <row r="7" spans="1:64" ht="11.25" customHeight="1">
      <c r="A7" s="141">
        <v>2</v>
      </c>
      <c r="B7" s="118" t="s">
        <v>131</v>
      </c>
      <c r="C7" s="43">
        <v>1</v>
      </c>
      <c r="D7" s="44"/>
      <c r="E7" s="44"/>
      <c r="F7" s="45"/>
      <c r="G7" s="43"/>
      <c r="H7" s="44"/>
      <c r="I7" s="44"/>
      <c r="J7" s="45"/>
      <c r="K7" s="43"/>
      <c r="L7" s="44"/>
      <c r="M7" s="44">
        <v>1</v>
      </c>
      <c r="N7" s="45"/>
      <c r="O7" s="43"/>
      <c r="P7" s="44"/>
      <c r="Q7" s="44"/>
      <c r="R7" s="45">
        <v>2</v>
      </c>
      <c r="S7" s="43"/>
      <c r="T7" s="44"/>
      <c r="U7" s="44">
        <v>2</v>
      </c>
      <c r="V7" s="45"/>
      <c r="W7" s="43"/>
      <c r="X7" s="44">
        <v>1</v>
      </c>
      <c r="Y7" s="44">
        <v>1</v>
      </c>
      <c r="Z7" s="45"/>
      <c r="AA7" s="43">
        <v>1</v>
      </c>
      <c r="AB7" s="44"/>
      <c r="AC7" s="44"/>
      <c r="AD7" s="45"/>
      <c r="AE7" s="43"/>
      <c r="AF7" s="44">
        <v>1</v>
      </c>
      <c r="AG7" s="44"/>
      <c r="AH7" s="45"/>
      <c r="AI7" s="43"/>
      <c r="AJ7" s="44"/>
      <c r="AK7" s="44"/>
      <c r="AL7" s="45"/>
      <c r="AM7" s="43"/>
      <c r="AN7" s="44"/>
      <c r="AO7" s="44"/>
      <c r="AP7" s="45"/>
      <c r="AQ7" s="43"/>
      <c r="AR7" s="44"/>
      <c r="AS7" s="44"/>
      <c r="AT7" s="45"/>
      <c r="AU7" s="43"/>
      <c r="AV7" s="44"/>
      <c r="AW7" s="44"/>
      <c r="AX7" s="45"/>
      <c r="AY7" s="43"/>
      <c r="AZ7" s="44"/>
      <c r="BA7" s="44"/>
      <c r="BB7" s="45"/>
      <c r="BC7" s="135" t="s">
        <v>124</v>
      </c>
      <c r="BD7" s="136" t="s">
        <v>124</v>
      </c>
      <c r="BE7" s="136" t="s">
        <v>126</v>
      </c>
      <c r="BF7" s="137" t="s">
        <v>124</v>
      </c>
      <c r="BG7" s="133">
        <f t="shared" si="0"/>
        <v>14</v>
      </c>
      <c r="BH7" s="134">
        <f t="shared" si="1"/>
        <v>10</v>
      </c>
      <c r="BI7" s="134">
        <f t="shared" si="2"/>
        <v>12</v>
      </c>
      <c r="BJ7" s="33">
        <f t="shared" si="3"/>
        <v>2</v>
      </c>
      <c r="BK7" s="52">
        <f aca="true" t="shared" si="4" ref="BK7:BK25">SUM(BG7:BJ7)</f>
        <v>38</v>
      </c>
      <c r="BL7" s="74"/>
    </row>
    <row r="8" spans="1:64" ht="12" customHeight="1">
      <c r="A8" s="54">
        <v>3</v>
      </c>
      <c r="B8" s="118" t="s">
        <v>132</v>
      </c>
      <c r="C8" s="43"/>
      <c r="D8" s="44"/>
      <c r="E8" s="44"/>
      <c r="F8" s="45"/>
      <c r="G8" s="43"/>
      <c r="H8" s="44"/>
      <c r="I8" s="44"/>
      <c r="J8" s="45"/>
      <c r="K8" s="43"/>
      <c r="L8" s="44">
        <v>1</v>
      </c>
      <c r="M8" s="44"/>
      <c r="N8" s="45"/>
      <c r="O8" s="43"/>
      <c r="P8" s="44"/>
      <c r="Q8" s="44"/>
      <c r="R8" s="45"/>
      <c r="S8" s="43"/>
      <c r="T8" s="44"/>
      <c r="U8" s="44"/>
      <c r="V8" s="45"/>
      <c r="W8" s="43"/>
      <c r="X8" s="44"/>
      <c r="Y8" s="44"/>
      <c r="Z8" s="45"/>
      <c r="AA8" s="43"/>
      <c r="AB8" s="44"/>
      <c r="AC8" s="44"/>
      <c r="AD8" s="45"/>
      <c r="AE8" s="43"/>
      <c r="AF8" s="44"/>
      <c r="AG8" s="44"/>
      <c r="AH8" s="45"/>
      <c r="AI8" s="43"/>
      <c r="AJ8" s="44"/>
      <c r="AK8" s="44"/>
      <c r="AL8" s="45"/>
      <c r="AM8" s="43"/>
      <c r="AN8" s="44"/>
      <c r="AO8" s="44"/>
      <c r="AP8" s="45"/>
      <c r="AQ8" s="43"/>
      <c r="AR8" s="44"/>
      <c r="AS8" s="44"/>
      <c r="AT8" s="45"/>
      <c r="AU8" s="43"/>
      <c r="AV8" s="44"/>
      <c r="AW8" s="44"/>
      <c r="AX8" s="45"/>
      <c r="AY8" s="43"/>
      <c r="AZ8" s="44"/>
      <c r="BA8" s="44"/>
      <c r="BB8" s="45"/>
      <c r="BC8" s="135"/>
      <c r="BD8" s="136" t="s">
        <v>122</v>
      </c>
      <c r="BE8" s="136"/>
      <c r="BF8" s="137"/>
      <c r="BG8" s="133">
        <f t="shared" si="0"/>
        <v>0</v>
      </c>
      <c r="BH8" s="134">
        <f t="shared" si="1"/>
        <v>5</v>
      </c>
      <c r="BI8" s="134">
        <f t="shared" si="2"/>
        <v>0</v>
      </c>
      <c r="BJ8" s="33">
        <f t="shared" si="3"/>
        <v>0</v>
      </c>
      <c r="BK8" s="52">
        <f t="shared" si="4"/>
        <v>5</v>
      </c>
      <c r="BL8" s="74"/>
    </row>
    <row r="9" spans="1:64" ht="12" customHeight="1">
      <c r="A9" s="54">
        <v>4</v>
      </c>
      <c r="B9" s="118" t="s">
        <v>133</v>
      </c>
      <c r="C9" s="43"/>
      <c r="D9" s="44"/>
      <c r="E9" s="44"/>
      <c r="F9" s="45"/>
      <c r="G9" s="43"/>
      <c r="H9" s="44"/>
      <c r="I9" s="44"/>
      <c r="J9" s="45"/>
      <c r="K9" s="43"/>
      <c r="L9" s="44"/>
      <c r="M9" s="44"/>
      <c r="N9" s="45"/>
      <c r="O9" s="43"/>
      <c r="P9" s="44"/>
      <c r="Q9" s="44"/>
      <c r="R9" s="45"/>
      <c r="S9" s="43"/>
      <c r="T9" s="44"/>
      <c r="U9" s="44"/>
      <c r="V9" s="45"/>
      <c r="W9" s="43"/>
      <c r="X9" s="44"/>
      <c r="Y9" s="44"/>
      <c r="Z9" s="45"/>
      <c r="AA9" s="43"/>
      <c r="AB9" s="44"/>
      <c r="AC9" s="44"/>
      <c r="AD9" s="45"/>
      <c r="AE9" s="43"/>
      <c r="AF9" s="44"/>
      <c r="AG9" s="44"/>
      <c r="AH9" s="45"/>
      <c r="AI9" s="43"/>
      <c r="AJ9" s="44"/>
      <c r="AK9" s="44"/>
      <c r="AL9" s="45"/>
      <c r="AM9" s="43"/>
      <c r="AN9" s="44"/>
      <c r="AO9" s="44"/>
      <c r="AP9" s="45"/>
      <c r="AQ9" s="43"/>
      <c r="AR9" s="44"/>
      <c r="AS9" s="44"/>
      <c r="AT9" s="45"/>
      <c r="AU9" s="43"/>
      <c r="AV9" s="44"/>
      <c r="AW9" s="44"/>
      <c r="AX9" s="45"/>
      <c r="AY9" s="43"/>
      <c r="AZ9" s="44"/>
      <c r="BA9" s="44"/>
      <c r="BB9" s="45"/>
      <c r="BC9" s="135"/>
      <c r="BD9" s="136"/>
      <c r="BE9" s="136"/>
      <c r="BF9" s="137"/>
      <c r="BG9" s="133">
        <f t="shared" si="0"/>
        <v>0</v>
      </c>
      <c r="BH9" s="134">
        <f t="shared" si="1"/>
        <v>0</v>
      </c>
      <c r="BI9" s="134">
        <f t="shared" si="2"/>
        <v>0</v>
      </c>
      <c r="BJ9" s="33">
        <f t="shared" si="3"/>
        <v>0</v>
      </c>
      <c r="BK9" s="52">
        <f t="shared" si="4"/>
        <v>0</v>
      </c>
      <c r="BL9" s="74"/>
    </row>
    <row r="10" spans="1:64" ht="12" customHeight="1">
      <c r="A10" s="54">
        <v>5</v>
      </c>
      <c r="B10" s="118" t="s">
        <v>134</v>
      </c>
      <c r="C10" s="43"/>
      <c r="D10" s="44"/>
      <c r="E10" s="44"/>
      <c r="F10" s="45"/>
      <c r="G10" s="43"/>
      <c r="H10" s="44"/>
      <c r="I10" s="44">
        <v>1</v>
      </c>
      <c r="J10" s="45"/>
      <c r="K10" s="43"/>
      <c r="L10" s="44"/>
      <c r="M10" s="44"/>
      <c r="N10" s="45"/>
      <c r="O10" s="43"/>
      <c r="P10" s="44"/>
      <c r="Q10" s="44"/>
      <c r="R10" s="45"/>
      <c r="S10" s="43"/>
      <c r="T10" s="44"/>
      <c r="U10" s="44"/>
      <c r="V10" s="45"/>
      <c r="W10" s="43"/>
      <c r="X10" s="44"/>
      <c r="Y10" s="44"/>
      <c r="Z10" s="45"/>
      <c r="AA10" s="43"/>
      <c r="AB10" s="44"/>
      <c r="AC10" s="44"/>
      <c r="AD10" s="45"/>
      <c r="AE10" s="43"/>
      <c r="AF10" s="44"/>
      <c r="AG10" s="44"/>
      <c r="AH10" s="45"/>
      <c r="AI10" s="43"/>
      <c r="AJ10" s="44"/>
      <c r="AK10" s="44"/>
      <c r="AL10" s="45"/>
      <c r="AM10" s="43"/>
      <c r="AN10" s="44"/>
      <c r="AO10" s="44"/>
      <c r="AP10" s="45"/>
      <c r="AQ10" s="43"/>
      <c r="AR10" s="44"/>
      <c r="AS10" s="44"/>
      <c r="AT10" s="45"/>
      <c r="AU10" s="43"/>
      <c r="AV10" s="44"/>
      <c r="AW10" s="44"/>
      <c r="AX10" s="45"/>
      <c r="AY10" s="43"/>
      <c r="AZ10" s="44"/>
      <c r="BA10" s="44"/>
      <c r="BB10" s="45"/>
      <c r="BC10" s="135"/>
      <c r="BD10" s="136"/>
      <c r="BE10" s="136" t="s">
        <v>122</v>
      </c>
      <c r="BF10" s="137"/>
      <c r="BG10" s="133">
        <f t="shared" si="0"/>
        <v>0</v>
      </c>
      <c r="BH10" s="134">
        <f t="shared" si="1"/>
        <v>0</v>
      </c>
      <c r="BI10" s="134">
        <f t="shared" si="2"/>
        <v>3</v>
      </c>
      <c r="BJ10" s="33">
        <f t="shared" si="3"/>
        <v>0</v>
      </c>
      <c r="BK10" s="52">
        <f t="shared" si="4"/>
        <v>3</v>
      </c>
      <c r="BL10" s="74"/>
    </row>
    <row r="11" spans="1:64" ht="14.25" customHeight="1">
      <c r="A11" s="141">
        <v>6</v>
      </c>
      <c r="B11" s="142" t="s">
        <v>135</v>
      </c>
      <c r="C11" s="43"/>
      <c r="D11" s="44"/>
      <c r="E11" s="44"/>
      <c r="F11" s="45"/>
      <c r="G11" s="43"/>
      <c r="H11" s="44"/>
      <c r="I11" s="44"/>
      <c r="J11" s="45"/>
      <c r="K11" s="43"/>
      <c r="L11" s="44"/>
      <c r="M11" s="44"/>
      <c r="N11" s="45"/>
      <c r="O11" s="43"/>
      <c r="P11" s="44"/>
      <c r="Q11" s="44"/>
      <c r="R11" s="45"/>
      <c r="S11" s="43"/>
      <c r="T11" s="44"/>
      <c r="U11" s="44"/>
      <c r="V11" s="45"/>
      <c r="W11" s="43"/>
      <c r="X11" s="44"/>
      <c r="Y11" s="44"/>
      <c r="Z11" s="45"/>
      <c r="AA11" s="43"/>
      <c r="AB11" s="44">
        <v>1</v>
      </c>
      <c r="AC11" s="44"/>
      <c r="AD11" s="45"/>
      <c r="AE11" s="43"/>
      <c r="AF11" s="44"/>
      <c r="AG11" s="44">
        <v>1</v>
      </c>
      <c r="AH11" s="45"/>
      <c r="AI11" s="43"/>
      <c r="AJ11" s="44"/>
      <c r="AK11" s="44"/>
      <c r="AL11" s="45"/>
      <c r="AM11" s="43"/>
      <c r="AN11" s="44"/>
      <c r="AO11" s="44"/>
      <c r="AP11" s="45"/>
      <c r="AQ11" s="43"/>
      <c r="AR11" s="44"/>
      <c r="AS11" s="44"/>
      <c r="AT11" s="45"/>
      <c r="AU11" s="43"/>
      <c r="AV11" s="44"/>
      <c r="AW11" s="44"/>
      <c r="AX11" s="45"/>
      <c r="AY11" s="43"/>
      <c r="AZ11" s="44"/>
      <c r="BA11" s="44"/>
      <c r="BB11" s="45"/>
      <c r="BC11" s="130"/>
      <c r="BD11" s="131" t="s">
        <v>122</v>
      </c>
      <c r="BE11" s="131" t="s">
        <v>122</v>
      </c>
      <c r="BF11" s="132"/>
      <c r="BG11" s="133">
        <f t="shared" si="0"/>
        <v>0</v>
      </c>
      <c r="BH11" s="134">
        <f t="shared" si="1"/>
        <v>5</v>
      </c>
      <c r="BI11" s="134">
        <f t="shared" si="2"/>
        <v>3</v>
      </c>
      <c r="BJ11" s="33">
        <f t="shared" si="3"/>
        <v>0</v>
      </c>
      <c r="BK11" s="52">
        <f t="shared" si="4"/>
        <v>8</v>
      </c>
      <c r="BL11" s="74"/>
    </row>
    <row r="12" spans="1:64" ht="12" customHeight="1">
      <c r="A12" s="54">
        <v>7</v>
      </c>
      <c r="B12" s="118" t="s">
        <v>136</v>
      </c>
      <c r="C12" s="43"/>
      <c r="D12" s="44"/>
      <c r="E12" s="44"/>
      <c r="F12" s="45"/>
      <c r="G12" s="43"/>
      <c r="H12" s="44"/>
      <c r="I12" s="44"/>
      <c r="J12" s="45"/>
      <c r="K12" s="43"/>
      <c r="L12" s="44"/>
      <c r="M12" s="44"/>
      <c r="N12" s="45"/>
      <c r="O12" s="43"/>
      <c r="P12" s="44"/>
      <c r="Q12" s="44"/>
      <c r="R12" s="45"/>
      <c r="S12" s="43">
        <v>1</v>
      </c>
      <c r="T12" s="44"/>
      <c r="U12" s="44"/>
      <c r="V12" s="45"/>
      <c r="W12" s="43"/>
      <c r="X12" s="44"/>
      <c r="Y12" s="44"/>
      <c r="Z12" s="45"/>
      <c r="AA12" s="43"/>
      <c r="AB12" s="44"/>
      <c r="AC12" s="44"/>
      <c r="AD12" s="45">
        <v>1</v>
      </c>
      <c r="AE12" s="43"/>
      <c r="AF12" s="44"/>
      <c r="AG12" s="44"/>
      <c r="AH12" s="45"/>
      <c r="AI12" s="43"/>
      <c r="AJ12" s="44"/>
      <c r="AK12" s="44"/>
      <c r="AL12" s="45"/>
      <c r="AM12" s="43"/>
      <c r="AN12" s="44"/>
      <c r="AO12" s="44"/>
      <c r="AP12" s="45"/>
      <c r="AQ12" s="43"/>
      <c r="AR12" s="44"/>
      <c r="AS12" s="44"/>
      <c r="AT12" s="45"/>
      <c r="AU12" s="43"/>
      <c r="AV12" s="44"/>
      <c r="AW12" s="44"/>
      <c r="AX12" s="45"/>
      <c r="AY12" s="43"/>
      <c r="AZ12" s="44"/>
      <c r="BA12" s="44"/>
      <c r="BB12" s="45"/>
      <c r="BC12" s="135" t="s">
        <v>122</v>
      </c>
      <c r="BD12" s="136"/>
      <c r="BE12" s="136"/>
      <c r="BF12" s="137" t="s">
        <v>122</v>
      </c>
      <c r="BG12" s="133">
        <f t="shared" si="0"/>
        <v>7</v>
      </c>
      <c r="BH12" s="134">
        <f t="shared" si="1"/>
        <v>0</v>
      </c>
      <c r="BI12" s="134">
        <f t="shared" si="2"/>
        <v>0</v>
      </c>
      <c r="BJ12" s="33">
        <f t="shared" si="3"/>
        <v>1</v>
      </c>
      <c r="BK12" s="52">
        <f t="shared" si="4"/>
        <v>8</v>
      </c>
      <c r="BL12" s="74"/>
    </row>
    <row r="13" spans="1:64" ht="12" customHeight="1">
      <c r="A13" s="54">
        <v>8</v>
      </c>
      <c r="B13" s="118" t="s">
        <v>137</v>
      </c>
      <c r="C13" s="43"/>
      <c r="D13" s="44"/>
      <c r="E13" s="44"/>
      <c r="F13" s="45"/>
      <c r="G13" s="43"/>
      <c r="H13" s="44"/>
      <c r="I13" s="44"/>
      <c r="J13" s="45"/>
      <c r="K13" s="43"/>
      <c r="L13" s="44"/>
      <c r="M13" s="44"/>
      <c r="N13" s="45"/>
      <c r="O13" s="43"/>
      <c r="P13" s="44"/>
      <c r="Q13" s="44"/>
      <c r="R13" s="45"/>
      <c r="S13" s="43"/>
      <c r="T13" s="44"/>
      <c r="U13" s="44"/>
      <c r="V13" s="45"/>
      <c r="W13" s="43"/>
      <c r="X13" s="44"/>
      <c r="Y13" s="44"/>
      <c r="Z13" s="45"/>
      <c r="AA13" s="43"/>
      <c r="AB13" s="44"/>
      <c r="AC13" s="44"/>
      <c r="AD13" s="45"/>
      <c r="AE13" s="43"/>
      <c r="AF13" s="44"/>
      <c r="AG13" s="44"/>
      <c r="AH13" s="45"/>
      <c r="AI13" s="43"/>
      <c r="AJ13" s="44"/>
      <c r="AK13" s="44"/>
      <c r="AL13" s="45"/>
      <c r="AM13" s="43"/>
      <c r="AN13" s="44"/>
      <c r="AO13" s="44"/>
      <c r="AP13" s="45"/>
      <c r="AQ13" s="43"/>
      <c r="AR13" s="44"/>
      <c r="AS13" s="44"/>
      <c r="AT13" s="45"/>
      <c r="AU13" s="43"/>
      <c r="AV13" s="44"/>
      <c r="AW13" s="44"/>
      <c r="AX13" s="45"/>
      <c r="AY13" s="43"/>
      <c r="AZ13" s="44"/>
      <c r="BA13" s="44"/>
      <c r="BB13" s="45"/>
      <c r="BC13" s="135"/>
      <c r="BD13" s="136"/>
      <c r="BE13" s="136"/>
      <c r="BF13" s="137"/>
      <c r="BG13" s="133">
        <f t="shared" si="0"/>
        <v>0</v>
      </c>
      <c r="BH13" s="134">
        <f t="shared" si="1"/>
        <v>0</v>
      </c>
      <c r="BI13" s="134">
        <f t="shared" si="2"/>
        <v>0</v>
      </c>
      <c r="BJ13" s="33">
        <f t="shared" si="3"/>
        <v>0</v>
      </c>
      <c r="BK13" s="52">
        <f t="shared" si="4"/>
        <v>0</v>
      </c>
      <c r="BL13" s="74"/>
    </row>
    <row r="14" spans="1:64" ht="12" customHeight="1">
      <c r="A14" s="54">
        <v>9</v>
      </c>
      <c r="B14" s="118" t="s">
        <v>138</v>
      </c>
      <c r="C14" s="43"/>
      <c r="D14" s="44"/>
      <c r="E14" s="44"/>
      <c r="F14" s="45"/>
      <c r="G14" s="43"/>
      <c r="H14" s="44"/>
      <c r="I14" s="44"/>
      <c r="J14" s="45"/>
      <c r="K14" s="43"/>
      <c r="L14" s="44"/>
      <c r="M14" s="44"/>
      <c r="N14" s="45"/>
      <c r="O14" s="43"/>
      <c r="P14" s="44"/>
      <c r="Q14" s="44"/>
      <c r="R14" s="45"/>
      <c r="S14" s="43"/>
      <c r="T14" s="44"/>
      <c r="U14" s="44"/>
      <c r="V14" s="45"/>
      <c r="W14" s="43"/>
      <c r="X14" s="44"/>
      <c r="Y14" s="44"/>
      <c r="Z14" s="45"/>
      <c r="AA14" s="43"/>
      <c r="AB14" s="44"/>
      <c r="AC14" s="44"/>
      <c r="AD14" s="45"/>
      <c r="AE14" s="43"/>
      <c r="AF14" s="44"/>
      <c r="AG14" s="44"/>
      <c r="AH14" s="45"/>
      <c r="AI14" s="43"/>
      <c r="AJ14" s="44"/>
      <c r="AK14" s="44"/>
      <c r="AL14" s="45"/>
      <c r="AM14" s="43"/>
      <c r="AN14" s="44"/>
      <c r="AO14" s="44"/>
      <c r="AP14" s="45"/>
      <c r="AQ14" s="43"/>
      <c r="AR14" s="44"/>
      <c r="AS14" s="44"/>
      <c r="AT14" s="45"/>
      <c r="AU14" s="43"/>
      <c r="AV14" s="44"/>
      <c r="AW14" s="44"/>
      <c r="AX14" s="45"/>
      <c r="AY14" s="43"/>
      <c r="AZ14" s="44"/>
      <c r="BA14" s="44"/>
      <c r="BB14" s="45"/>
      <c r="BC14" s="135"/>
      <c r="BD14" s="136"/>
      <c r="BE14" s="136"/>
      <c r="BF14" s="137"/>
      <c r="BG14" s="133">
        <f t="shared" si="0"/>
        <v>0</v>
      </c>
      <c r="BH14" s="134">
        <f t="shared" si="1"/>
        <v>0</v>
      </c>
      <c r="BI14" s="134">
        <f t="shared" si="2"/>
        <v>0</v>
      </c>
      <c r="BJ14" s="33">
        <f t="shared" si="3"/>
        <v>0</v>
      </c>
      <c r="BK14" s="52">
        <f t="shared" si="4"/>
        <v>0</v>
      </c>
      <c r="BL14" s="74"/>
    </row>
    <row r="15" spans="1:64" ht="12" customHeight="1">
      <c r="A15" s="54">
        <v>10</v>
      </c>
      <c r="B15" s="118" t="s">
        <v>150</v>
      </c>
      <c r="C15" s="43"/>
      <c r="D15" s="44"/>
      <c r="E15" s="44"/>
      <c r="F15" s="45"/>
      <c r="G15" s="43"/>
      <c r="H15" s="44"/>
      <c r="I15" s="44"/>
      <c r="J15" s="45"/>
      <c r="K15" s="43"/>
      <c r="L15" s="44"/>
      <c r="M15" s="44"/>
      <c r="N15" s="45"/>
      <c r="O15" s="43"/>
      <c r="P15" s="44"/>
      <c r="Q15" s="44"/>
      <c r="R15" s="45"/>
      <c r="S15" s="43"/>
      <c r="T15" s="44"/>
      <c r="U15" s="44"/>
      <c r="V15" s="45"/>
      <c r="W15" s="43"/>
      <c r="X15" s="44"/>
      <c r="Y15" s="44"/>
      <c r="Z15" s="45"/>
      <c r="AA15" s="43"/>
      <c r="AB15" s="44"/>
      <c r="AC15" s="44"/>
      <c r="AD15" s="45"/>
      <c r="AE15" s="43"/>
      <c r="AF15" s="44"/>
      <c r="AG15" s="44"/>
      <c r="AH15" s="45"/>
      <c r="AI15" s="43"/>
      <c r="AJ15" s="44"/>
      <c r="AK15" s="44">
        <v>1</v>
      </c>
      <c r="AL15" s="45"/>
      <c r="AM15" s="43"/>
      <c r="AN15" s="44"/>
      <c r="AO15" s="44"/>
      <c r="AP15" s="45"/>
      <c r="AQ15" s="43"/>
      <c r="AR15" s="44"/>
      <c r="AS15" s="44"/>
      <c r="AT15" s="45"/>
      <c r="AU15" s="43"/>
      <c r="AV15" s="44"/>
      <c r="AW15" s="44"/>
      <c r="AX15" s="45"/>
      <c r="AY15" s="43"/>
      <c r="AZ15" s="44"/>
      <c r="BA15" s="44"/>
      <c r="BB15" s="45"/>
      <c r="BC15" s="135"/>
      <c r="BD15" s="136"/>
      <c r="BE15" s="136" t="s">
        <v>122</v>
      </c>
      <c r="BF15" s="137"/>
      <c r="BG15" s="133">
        <f>SUM(BC15*7)</f>
        <v>0</v>
      </c>
      <c r="BH15" s="134">
        <f>PRODUCT(BD15*5)</f>
        <v>0</v>
      </c>
      <c r="BI15" s="134">
        <f>PRODUCT(BE15*3)</f>
        <v>3</v>
      </c>
      <c r="BJ15" s="33">
        <f>PRODUCT(BF15*1)</f>
        <v>0</v>
      </c>
      <c r="BK15" s="52">
        <f>SUM(BG15:BJ15)</f>
        <v>3</v>
      </c>
      <c r="BL15" s="74"/>
    </row>
    <row r="16" spans="1:64" ht="12" customHeight="1">
      <c r="A16" s="54">
        <v>11</v>
      </c>
      <c r="B16" s="118" t="s">
        <v>149</v>
      </c>
      <c r="C16" s="43"/>
      <c r="D16" s="44"/>
      <c r="E16" s="44">
        <v>1</v>
      </c>
      <c r="F16" s="45"/>
      <c r="G16" s="43"/>
      <c r="H16" s="44"/>
      <c r="I16" s="44"/>
      <c r="J16" s="45"/>
      <c r="K16" s="43"/>
      <c r="L16" s="44"/>
      <c r="M16" s="44"/>
      <c r="N16" s="45"/>
      <c r="O16" s="43"/>
      <c r="P16" s="44"/>
      <c r="Q16" s="44"/>
      <c r="R16" s="45"/>
      <c r="S16" s="43"/>
      <c r="T16" s="44"/>
      <c r="U16" s="44"/>
      <c r="V16" s="45"/>
      <c r="W16" s="43"/>
      <c r="X16" s="44"/>
      <c r="Y16" s="44"/>
      <c r="Z16" s="45"/>
      <c r="AA16" s="43"/>
      <c r="AB16" s="44"/>
      <c r="AC16" s="44"/>
      <c r="AD16" s="45"/>
      <c r="AE16" s="43"/>
      <c r="AF16" s="44"/>
      <c r="AG16" s="44"/>
      <c r="AH16" s="45"/>
      <c r="AI16" s="43"/>
      <c r="AJ16" s="44"/>
      <c r="AK16" s="44"/>
      <c r="AL16" s="45"/>
      <c r="AM16" s="43"/>
      <c r="AN16" s="44"/>
      <c r="AO16" s="44"/>
      <c r="AP16" s="45"/>
      <c r="AQ16" s="43"/>
      <c r="AR16" s="44"/>
      <c r="AS16" s="44"/>
      <c r="AT16" s="45"/>
      <c r="AU16" s="43"/>
      <c r="AV16" s="44"/>
      <c r="AW16" s="44"/>
      <c r="AX16" s="45"/>
      <c r="AY16" s="43"/>
      <c r="AZ16" s="44"/>
      <c r="BA16" s="44"/>
      <c r="BB16" s="45"/>
      <c r="BC16" s="135"/>
      <c r="BD16" s="136"/>
      <c r="BE16" s="136" t="s">
        <v>122</v>
      </c>
      <c r="BF16" s="137"/>
      <c r="BG16" s="133">
        <f>SUM(BC16*7)</f>
        <v>0</v>
      </c>
      <c r="BH16" s="134">
        <f>PRODUCT(BD16*5)</f>
        <v>0</v>
      </c>
      <c r="BI16" s="134">
        <f>PRODUCT(BE16*3)</f>
        <v>3</v>
      </c>
      <c r="BJ16" s="33">
        <f>PRODUCT(BF16*1)</f>
        <v>0</v>
      </c>
      <c r="BK16" s="52">
        <f>SUM(BG16:BJ16)</f>
        <v>3</v>
      </c>
      <c r="BL16" s="74"/>
    </row>
    <row r="17" spans="1:64" ht="12" customHeight="1">
      <c r="A17" s="54">
        <v>12</v>
      </c>
      <c r="B17" s="118" t="s">
        <v>148</v>
      </c>
      <c r="C17" s="43"/>
      <c r="D17" s="44"/>
      <c r="E17" s="44"/>
      <c r="F17" s="45"/>
      <c r="G17" s="43">
        <v>1</v>
      </c>
      <c r="H17" s="44"/>
      <c r="I17" s="44"/>
      <c r="J17" s="45"/>
      <c r="K17" s="43"/>
      <c r="L17" s="44"/>
      <c r="M17" s="44"/>
      <c r="N17" s="45"/>
      <c r="O17" s="43"/>
      <c r="P17" s="44"/>
      <c r="Q17" s="44"/>
      <c r="R17" s="45"/>
      <c r="S17" s="43"/>
      <c r="T17" s="44"/>
      <c r="U17" s="44"/>
      <c r="V17" s="45"/>
      <c r="W17" s="43"/>
      <c r="X17" s="44"/>
      <c r="Y17" s="44"/>
      <c r="Z17" s="45"/>
      <c r="AA17" s="43"/>
      <c r="AB17" s="44"/>
      <c r="AC17" s="44"/>
      <c r="AD17" s="45"/>
      <c r="AE17" s="43"/>
      <c r="AF17" s="44"/>
      <c r="AG17" s="44"/>
      <c r="AH17" s="45"/>
      <c r="AI17" s="43"/>
      <c r="AJ17" s="44"/>
      <c r="AK17" s="44"/>
      <c r="AL17" s="45">
        <v>1</v>
      </c>
      <c r="AM17" s="43"/>
      <c r="AN17" s="44"/>
      <c r="AO17" s="44"/>
      <c r="AP17" s="45"/>
      <c r="AQ17" s="43"/>
      <c r="AR17" s="44"/>
      <c r="AS17" s="44"/>
      <c r="AT17" s="45"/>
      <c r="AU17" s="43"/>
      <c r="AV17" s="44"/>
      <c r="AW17" s="44"/>
      <c r="AX17" s="45"/>
      <c r="AY17" s="43"/>
      <c r="AZ17" s="44"/>
      <c r="BA17" s="44"/>
      <c r="BB17" s="45"/>
      <c r="BC17" s="135" t="s">
        <v>122</v>
      </c>
      <c r="BD17" s="136"/>
      <c r="BE17" s="136"/>
      <c r="BF17" s="137" t="s">
        <v>122</v>
      </c>
      <c r="BG17" s="133">
        <f>SUM(BC17*7)</f>
        <v>7</v>
      </c>
      <c r="BH17" s="134">
        <f>PRODUCT(BD17*5)</f>
        <v>0</v>
      </c>
      <c r="BI17" s="134">
        <f>PRODUCT(BE17*3)</f>
        <v>0</v>
      </c>
      <c r="BJ17" s="33">
        <f>PRODUCT(BF17*1)</f>
        <v>1</v>
      </c>
      <c r="BK17" s="52">
        <f>SUM(BG17:BJ17)</f>
        <v>8</v>
      </c>
      <c r="BL17" s="74"/>
    </row>
    <row r="18" spans="1:64" ht="12" customHeight="1">
      <c r="A18" s="54">
        <v>13</v>
      </c>
      <c r="B18" s="118" t="s">
        <v>117</v>
      </c>
      <c r="C18" s="43"/>
      <c r="D18" s="44">
        <v>1</v>
      </c>
      <c r="E18" s="44"/>
      <c r="F18" s="45"/>
      <c r="G18" s="43"/>
      <c r="H18" s="44"/>
      <c r="I18" s="44"/>
      <c r="J18" s="45"/>
      <c r="K18" s="43"/>
      <c r="L18" s="44"/>
      <c r="M18" s="44"/>
      <c r="N18" s="45">
        <v>1</v>
      </c>
      <c r="O18" s="43">
        <v>1</v>
      </c>
      <c r="P18" s="44">
        <v>1</v>
      </c>
      <c r="Q18" s="44"/>
      <c r="R18" s="45"/>
      <c r="S18" s="43"/>
      <c r="T18" s="44"/>
      <c r="U18" s="44"/>
      <c r="V18" s="45">
        <v>1</v>
      </c>
      <c r="W18" s="43"/>
      <c r="X18" s="44"/>
      <c r="Y18" s="44">
        <v>1</v>
      </c>
      <c r="Z18" s="45"/>
      <c r="AA18" s="43"/>
      <c r="AB18" s="44"/>
      <c r="AC18" s="44"/>
      <c r="AD18" s="45"/>
      <c r="AE18" s="43"/>
      <c r="AF18" s="44"/>
      <c r="AG18" s="44"/>
      <c r="AH18" s="45">
        <v>1</v>
      </c>
      <c r="AI18" s="43"/>
      <c r="AJ18" s="44">
        <v>1</v>
      </c>
      <c r="AK18" s="44"/>
      <c r="AL18" s="45"/>
      <c r="AM18" s="43"/>
      <c r="AN18" s="44"/>
      <c r="AO18" s="44"/>
      <c r="AP18" s="45"/>
      <c r="AQ18" s="43"/>
      <c r="AR18" s="44"/>
      <c r="AS18" s="44"/>
      <c r="AT18" s="45"/>
      <c r="AU18" s="43"/>
      <c r="AV18" s="44"/>
      <c r="AW18" s="44"/>
      <c r="AX18" s="45"/>
      <c r="AY18" s="43"/>
      <c r="AZ18" s="44"/>
      <c r="BA18" s="44"/>
      <c r="BB18" s="45"/>
      <c r="BC18" s="135" t="s">
        <v>122</v>
      </c>
      <c r="BD18" s="136" t="s">
        <v>121</v>
      </c>
      <c r="BE18" s="136" t="s">
        <v>122</v>
      </c>
      <c r="BF18" s="137" t="s">
        <v>121</v>
      </c>
      <c r="BG18" s="133">
        <f t="shared" si="0"/>
        <v>7</v>
      </c>
      <c r="BH18" s="134">
        <f t="shared" si="1"/>
        <v>15</v>
      </c>
      <c r="BI18" s="134">
        <f t="shared" si="2"/>
        <v>3</v>
      </c>
      <c r="BJ18" s="33">
        <f t="shared" si="3"/>
        <v>3</v>
      </c>
      <c r="BK18" s="52">
        <f t="shared" si="4"/>
        <v>28</v>
      </c>
      <c r="BL18" s="74"/>
    </row>
    <row r="19" spans="1:64" ht="12" customHeight="1">
      <c r="A19" s="54">
        <v>14</v>
      </c>
      <c r="B19" s="118" t="s">
        <v>118</v>
      </c>
      <c r="C19" s="43"/>
      <c r="D19" s="44"/>
      <c r="E19" s="44"/>
      <c r="F19" s="45"/>
      <c r="G19" s="43"/>
      <c r="H19" s="44"/>
      <c r="I19" s="44"/>
      <c r="J19" s="45"/>
      <c r="K19" s="43"/>
      <c r="L19" s="44"/>
      <c r="M19" s="44">
        <v>1</v>
      </c>
      <c r="N19" s="45"/>
      <c r="O19" s="43"/>
      <c r="P19" s="44"/>
      <c r="Q19" s="44"/>
      <c r="R19" s="45"/>
      <c r="S19" s="43"/>
      <c r="T19" s="44"/>
      <c r="U19" s="44"/>
      <c r="V19" s="45">
        <v>1</v>
      </c>
      <c r="W19" s="43"/>
      <c r="X19" s="44"/>
      <c r="Y19" s="44"/>
      <c r="Z19" s="45"/>
      <c r="AA19" s="43"/>
      <c r="AB19" s="44"/>
      <c r="AC19" s="44"/>
      <c r="AD19" s="45"/>
      <c r="AE19" s="43"/>
      <c r="AF19" s="44"/>
      <c r="AG19" s="44"/>
      <c r="AH19" s="45">
        <v>1</v>
      </c>
      <c r="AI19" s="43"/>
      <c r="AJ19" s="44"/>
      <c r="AK19" s="44">
        <v>1</v>
      </c>
      <c r="AL19" s="45"/>
      <c r="AM19" s="43"/>
      <c r="AN19" s="44"/>
      <c r="AO19" s="44">
        <v>1</v>
      </c>
      <c r="AP19" s="45"/>
      <c r="AQ19" s="43"/>
      <c r="AR19" s="44"/>
      <c r="AS19" s="44"/>
      <c r="AT19" s="45"/>
      <c r="AU19" s="43"/>
      <c r="AV19" s="44"/>
      <c r="AW19" s="44"/>
      <c r="AX19" s="45"/>
      <c r="AY19" s="43"/>
      <c r="AZ19" s="44"/>
      <c r="BA19" s="44"/>
      <c r="BB19" s="45"/>
      <c r="BC19" s="135"/>
      <c r="BD19" s="136"/>
      <c r="BE19" s="136" t="s">
        <v>121</v>
      </c>
      <c r="BF19" s="137" t="s">
        <v>124</v>
      </c>
      <c r="BG19" s="133">
        <f t="shared" si="0"/>
        <v>0</v>
      </c>
      <c r="BH19" s="134">
        <f t="shared" si="1"/>
        <v>0</v>
      </c>
      <c r="BI19" s="134">
        <f t="shared" si="2"/>
        <v>9</v>
      </c>
      <c r="BJ19" s="33">
        <f t="shared" si="3"/>
        <v>2</v>
      </c>
      <c r="BK19" s="52">
        <f t="shared" si="4"/>
        <v>11</v>
      </c>
      <c r="BL19" s="74"/>
    </row>
    <row r="20" spans="1:64" ht="12.75" customHeight="1">
      <c r="A20" s="54">
        <v>15</v>
      </c>
      <c r="B20" s="118" t="s">
        <v>139</v>
      </c>
      <c r="C20" s="43"/>
      <c r="D20" s="44"/>
      <c r="E20" s="44"/>
      <c r="F20" s="45"/>
      <c r="G20" s="43"/>
      <c r="H20" s="44"/>
      <c r="I20" s="44"/>
      <c r="J20" s="45"/>
      <c r="K20" s="43">
        <v>1</v>
      </c>
      <c r="L20" s="44"/>
      <c r="M20" s="44"/>
      <c r="N20" s="45"/>
      <c r="O20" s="43"/>
      <c r="P20" s="44"/>
      <c r="Q20" s="44"/>
      <c r="R20" s="45"/>
      <c r="S20" s="43"/>
      <c r="T20" s="44">
        <v>1</v>
      </c>
      <c r="U20" s="44"/>
      <c r="V20" s="45"/>
      <c r="W20" s="43"/>
      <c r="X20" s="44"/>
      <c r="Y20" s="44"/>
      <c r="Z20" s="45">
        <v>1</v>
      </c>
      <c r="AA20" s="43"/>
      <c r="AB20" s="44"/>
      <c r="AC20" s="44">
        <v>1</v>
      </c>
      <c r="AD20" s="45">
        <v>1</v>
      </c>
      <c r="AE20" s="43"/>
      <c r="AF20" s="44"/>
      <c r="AG20" s="44">
        <v>1</v>
      </c>
      <c r="AH20" s="45"/>
      <c r="AI20" s="43"/>
      <c r="AJ20" s="44"/>
      <c r="AK20" s="44"/>
      <c r="AL20" s="45"/>
      <c r="AM20" s="43"/>
      <c r="AN20" s="44"/>
      <c r="AO20" s="44"/>
      <c r="AP20" s="45"/>
      <c r="AQ20" s="43"/>
      <c r="AR20" s="44"/>
      <c r="AS20" s="44"/>
      <c r="AT20" s="45"/>
      <c r="AU20" s="43"/>
      <c r="AV20" s="44"/>
      <c r="AW20" s="44"/>
      <c r="AX20" s="45"/>
      <c r="AY20" s="43"/>
      <c r="AZ20" s="44"/>
      <c r="BA20" s="44"/>
      <c r="BB20" s="45"/>
      <c r="BC20" s="135" t="s">
        <v>122</v>
      </c>
      <c r="BD20" s="136" t="s">
        <v>122</v>
      </c>
      <c r="BE20" s="136" t="s">
        <v>124</v>
      </c>
      <c r="BF20" s="137" t="s">
        <v>124</v>
      </c>
      <c r="BG20" s="133">
        <f t="shared" si="0"/>
        <v>7</v>
      </c>
      <c r="BH20" s="134">
        <f t="shared" si="1"/>
        <v>5</v>
      </c>
      <c r="BI20" s="134">
        <f t="shared" si="2"/>
        <v>6</v>
      </c>
      <c r="BJ20" s="33">
        <f t="shared" si="3"/>
        <v>2</v>
      </c>
      <c r="BK20" s="52">
        <f t="shared" si="4"/>
        <v>20</v>
      </c>
      <c r="BL20" s="74"/>
    </row>
    <row r="21" spans="1:64" ht="12.75" customHeight="1">
      <c r="A21" s="54">
        <v>16</v>
      </c>
      <c r="B21" s="118" t="s">
        <v>140</v>
      </c>
      <c r="C21" s="43"/>
      <c r="D21" s="44"/>
      <c r="E21" s="44"/>
      <c r="F21" s="45"/>
      <c r="G21" s="43"/>
      <c r="H21" s="44">
        <v>1</v>
      </c>
      <c r="I21" s="44"/>
      <c r="J21" s="45"/>
      <c r="K21" s="43"/>
      <c r="L21" s="44"/>
      <c r="M21" s="44"/>
      <c r="N21" s="45"/>
      <c r="O21" s="43"/>
      <c r="P21" s="44"/>
      <c r="Q21" s="44"/>
      <c r="R21" s="45"/>
      <c r="S21" s="43"/>
      <c r="T21" s="44"/>
      <c r="U21" s="44"/>
      <c r="V21" s="45"/>
      <c r="W21" s="43"/>
      <c r="X21" s="44"/>
      <c r="Y21" s="44"/>
      <c r="Z21" s="45">
        <v>1</v>
      </c>
      <c r="AA21" s="43"/>
      <c r="AB21" s="44"/>
      <c r="AC21" s="44"/>
      <c r="AD21" s="45"/>
      <c r="AE21" s="43"/>
      <c r="AF21" s="44"/>
      <c r="AG21" s="44"/>
      <c r="AH21" s="45"/>
      <c r="AI21" s="43"/>
      <c r="AJ21" s="44"/>
      <c r="AK21" s="44"/>
      <c r="AL21" s="45"/>
      <c r="AM21" s="43"/>
      <c r="AN21" s="44"/>
      <c r="AO21" s="44"/>
      <c r="AP21" s="45"/>
      <c r="AQ21" s="43"/>
      <c r="AR21" s="44"/>
      <c r="AS21" s="44"/>
      <c r="AT21" s="45"/>
      <c r="AU21" s="43"/>
      <c r="AV21" s="44"/>
      <c r="AW21" s="44"/>
      <c r="AX21" s="45"/>
      <c r="AY21" s="43"/>
      <c r="AZ21" s="44"/>
      <c r="BA21" s="44"/>
      <c r="BB21" s="45"/>
      <c r="BC21" s="135"/>
      <c r="BD21" s="136" t="s">
        <v>122</v>
      </c>
      <c r="BE21" s="136"/>
      <c r="BF21" s="137" t="s">
        <v>122</v>
      </c>
      <c r="BG21" s="133">
        <f t="shared" si="0"/>
        <v>0</v>
      </c>
      <c r="BH21" s="134">
        <f t="shared" si="1"/>
        <v>5</v>
      </c>
      <c r="BI21" s="134">
        <f t="shared" si="2"/>
        <v>0</v>
      </c>
      <c r="BJ21" s="33">
        <f t="shared" si="3"/>
        <v>1</v>
      </c>
      <c r="BK21" s="52">
        <f t="shared" si="4"/>
        <v>6</v>
      </c>
      <c r="BL21" s="74"/>
    </row>
    <row r="22" spans="1:64" ht="12.75" customHeight="1">
      <c r="A22" s="54">
        <v>17</v>
      </c>
      <c r="B22" s="142" t="s">
        <v>141</v>
      </c>
      <c r="C22" s="43"/>
      <c r="D22" s="44"/>
      <c r="E22" s="44"/>
      <c r="F22" s="45"/>
      <c r="G22" s="43"/>
      <c r="H22" s="44"/>
      <c r="I22" s="44"/>
      <c r="J22" s="45"/>
      <c r="K22" s="43"/>
      <c r="L22" s="44"/>
      <c r="M22" s="44"/>
      <c r="N22" s="45"/>
      <c r="O22" s="43"/>
      <c r="P22" s="44"/>
      <c r="Q22" s="44"/>
      <c r="R22" s="45"/>
      <c r="S22" s="43"/>
      <c r="T22" s="44"/>
      <c r="U22" s="44"/>
      <c r="V22" s="45"/>
      <c r="W22" s="43"/>
      <c r="X22" s="44"/>
      <c r="Y22" s="44"/>
      <c r="Z22" s="45"/>
      <c r="AA22" s="43"/>
      <c r="AB22" s="44"/>
      <c r="AC22" s="44"/>
      <c r="AD22" s="45"/>
      <c r="AE22" s="43"/>
      <c r="AF22" s="44"/>
      <c r="AG22" s="44"/>
      <c r="AH22" s="45"/>
      <c r="AI22" s="43"/>
      <c r="AJ22" s="44"/>
      <c r="AK22" s="44"/>
      <c r="AL22" s="45"/>
      <c r="AM22" s="43"/>
      <c r="AN22" s="44"/>
      <c r="AO22" s="44"/>
      <c r="AP22" s="45"/>
      <c r="AQ22" s="43"/>
      <c r="AR22" s="44"/>
      <c r="AS22" s="44"/>
      <c r="AT22" s="45"/>
      <c r="AU22" s="43"/>
      <c r="AV22" s="44"/>
      <c r="AW22" s="44"/>
      <c r="AX22" s="45"/>
      <c r="AY22" s="43"/>
      <c r="AZ22" s="44"/>
      <c r="BA22" s="44"/>
      <c r="BB22" s="45"/>
      <c r="BC22" s="135"/>
      <c r="BD22" s="136"/>
      <c r="BE22" s="136"/>
      <c r="BF22" s="137"/>
      <c r="BG22" s="133">
        <f t="shared" si="0"/>
        <v>0</v>
      </c>
      <c r="BH22" s="134">
        <f t="shared" si="1"/>
        <v>0</v>
      </c>
      <c r="BI22" s="134">
        <f t="shared" si="2"/>
        <v>0</v>
      </c>
      <c r="BJ22" s="33">
        <f t="shared" si="3"/>
        <v>0</v>
      </c>
      <c r="BK22" s="52">
        <f t="shared" si="4"/>
        <v>0</v>
      </c>
      <c r="BL22" s="74"/>
    </row>
    <row r="23" spans="1:64" ht="12" customHeight="1">
      <c r="A23" s="54">
        <v>18</v>
      </c>
      <c r="B23" s="118" t="s">
        <v>142</v>
      </c>
      <c r="C23" s="43"/>
      <c r="D23" s="44"/>
      <c r="E23" s="44"/>
      <c r="F23" s="45"/>
      <c r="G23" s="43"/>
      <c r="H23" s="44"/>
      <c r="I23" s="44"/>
      <c r="J23" s="45"/>
      <c r="K23" s="43"/>
      <c r="L23" s="44"/>
      <c r="M23" s="44"/>
      <c r="N23" s="45"/>
      <c r="O23" s="43"/>
      <c r="P23" s="44"/>
      <c r="Q23" s="44"/>
      <c r="R23" s="45"/>
      <c r="S23" s="43"/>
      <c r="T23" s="44"/>
      <c r="U23" s="44"/>
      <c r="V23" s="45"/>
      <c r="W23" s="43">
        <v>1</v>
      </c>
      <c r="X23" s="44"/>
      <c r="Y23" s="44"/>
      <c r="Z23" s="45"/>
      <c r="AA23" s="43"/>
      <c r="AB23" s="44"/>
      <c r="AC23" s="44"/>
      <c r="AD23" s="45"/>
      <c r="AE23" s="43"/>
      <c r="AF23" s="44"/>
      <c r="AG23" s="44"/>
      <c r="AH23" s="45"/>
      <c r="AI23" s="43"/>
      <c r="AJ23" s="44"/>
      <c r="AK23" s="44"/>
      <c r="AL23" s="45"/>
      <c r="AM23" s="43"/>
      <c r="AN23" s="44">
        <v>1</v>
      </c>
      <c r="AO23" s="44"/>
      <c r="AP23" s="45"/>
      <c r="AQ23" s="43"/>
      <c r="AR23" s="44"/>
      <c r="AS23" s="44"/>
      <c r="AT23" s="45"/>
      <c r="AU23" s="43"/>
      <c r="AV23" s="44"/>
      <c r="AW23" s="44"/>
      <c r="AX23" s="45"/>
      <c r="AY23" s="43"/>
      <c r="AZ23" s="44"/>
      <c r="BA23" s="44"/>
      <c r="BB23" s="45"/>
      <c r="BC23" s="135" t="s">
        <v>122</v>
      </c>
      <c r="BD23" s="136" t="s">
        <v>122</v>
      </c>
      <c r="BE23" s="136"/>
      <c r="BF23" s="137"/>
      <c r="BG23" s="133">
        <f t="shared" si="0"/>
        <v>7</v>
      </c>
      <c r="BH23" s="134">
        <f t="shared" si="1"/>
        <v>5</v>
      </c>
      <c r="BI23" s="134">
        <f t="shared" si="2"/>
        <v>0</v>
      </c>
      <c r="BJ23" s="33">
        <f t="shared" si="3"/>
        <v>0</v>
      </c>
      <c r="BK23" s="52">
        <f t="shared" si="4"/>
        <v>12</v>
      </c>
      <c r="BL23" s="74"/>
    </row>
    <row r="24" spans="1:64" ht="12" customHeight="1">
      <c r="A24" s="54">
        <v>19</v>
      </c>
      <c r="B24" s="142" t="s">
        <v>151</v>
      </c>
      <c r="C24" s="43"/>
      <c r="D24" s="44"/>
      <c r="E24" s="44"/>
      <c r="F24" s="45"/>
      <c r="G24" s="43"/>
      <c r="H24" s="44"/>
      <c r="I24" s="44"/>
      <c r="J24" s="45"/>
      <c r="K24" s="43"/>
      <c r="L24" s="44"/>
      <c r="M24" s="44"/>
      <c r="N24" s="45"/>
      <c r="O24" s="43"/>
      <c r="P24" s="44"/>
      <c r="Q24" s="44"/>
      <c r="R24" s="45"/>
      <c r="S24" s="43"/>
      <c r="T24" s="44"/>
      <c r="U24" s="44"/>
      <c r="V24" s="45"/>
      <c r="W24" s="43"/>
      <c r="X24" s="44"/>
      <c r="Y24" s="44"/>
      <c r="Z24" s="45"/>
      <c r="AA24" s="43"/>
      <c r="AB24" s="44"/>
      <c r="AC24" s="44"/>
      <c r="AD24" s="45"/>
      <c r="AE24" s="43"/>
      <c r="AF24" s="44"/>
      <c r="AG24" s="44"/>
      <c r="AH24" s="45"/>
      <c r="AI24" s="43"/>
      <c r="AJ24" s="44"/>
      <c r="AK24" s="44"/>
      <c r="AL24" s="45"/>
      <c r="AM24" s="43"/>
      <c r="AN24" s="44"/>
      <c r="AO24" s="44"/>
      <c r="AP24" s="45"/>
      <c r="AQ24" s="43"/>
      <c r="AR24" s="44"/>
      <c r="AS24" s="44"/>
      <c r="AT24" s="45"/>
      <c r="AU24" s="43"/>
      <c r="AV24" s="44"/>
      <c r="AW24" s="44"/>
      <c r="AX24" s="45"/>
      <c r="AY24" s="43"/>
      <c r="AZ24" s="44"/>
      <c r="BA24" s="44"/>
      <c r="BB24" s="45"/>
      <c r="BC24" s="135"/>
      <c r="BD24" s="136"/>
      <c r="BE24" s="136"/>
      <c r="BF24" s="137"/>
      <c r="BG24" s="133">
        <f t="shared" si="0"/>
        <v>0</v>
      </c>
      <c r="BH24" s="134">
        <f t="shared" si="1"/>
        <v>0</v>
      </c>
      <c r="BI24" s="134">
        <f t="shared" si="2"/>
        <v>0</v>
      </c>
      <c r="BJ24" s="33">
        <f t="shared" si="3"/>
        <v>0</v>
      </c>
      <c r="BK24" s="52">
        <f t="shared" si="4"/>
        <v>0</v>
      </c>
      <c r="BL24" s="74"/>
    </row>
    <row r="25" spans="1:64" ht="12" customHeight="1" thickBot="1">
      <c r="A25" s="163">
        <v>20</v>
      </c>
      <c r="B25" s="164" t="s">
        <v>119</v>
      </c>
      <c r="C25" s="165"/>
      <c r="D25" s="166"/>
      <c r="E25" s="166"/>
      <c r="F25" s="167"/>
      <c r="G25" s="165"/>
      <c r="H25" s="166"/>
      <c r="I25" s="166"/>
      <c r="J25" s="167"/>
      <c r="K25" s="165"/>
      <c r="L25" s="166"/>
      <c r="M25" s="166"/>
      <c r="N25" s="167"/>
      <c r="O25" s="165"/>
      <c r="P25" s="166"/>
      <c r="Q25" s="166"/>
      <c r="R25" s="167"/>
      <c r="S25" s="165"/>
      <c r="T25" s="166"/>
      <c r="U25" s="166"/>
      <c r="V25" s="167"/>
      <c r="W25" s="165"/>
      <c r="X25" s="166"/>
      <c r="Y25" s="166"/>
      <c r="Z25" s="167"/>
      <c r="AA25" s="165"/>
      <c r="AB25" s="166"/>
      <c r="AC25" s="166"/>
      <c r="AD25" s="167"/>
      <c r="AE25" s="165"/>
      <c r="AF25" s="166"/>
      <c r="AG25" s="166"/>
      <c r="AH25" s="167"/>
      <c r="AI25" s="165"/>
      <c r="AJ25" s="166"/>
      <c r="AK25" s="166"/>
      <c r="AL25" s="167"/>
      <c r="AM25" s="165"/>
      <c r="AN25" s="166"/>
      <c r="AO25" s="166"/>
      <c r="AP25" s="167"/>
      <c r="AQ25" s="165"/>
      <c r="AR25" s="166"/>
      <c r="AS25" s="166"/>
      <c r="AT25" s="167"/>
      <c r="AU25" s="165"/>
      <c r="AV25" s="166"/>
      <c r="AW25" s="166"/>
      <c r="AX25" s="167"/>
      <c r="AY25" s="165"/>
      <c r="AZ25" s="166"/>
      <c r="BA25" s="166"/>
      <c r="BB25" s="167"/>
      <c r="BC25" s="168"/>
      <c r="BD25" s="169"/>
      <c r="BE25" s="169"/>
      <c r="BF25" s="170"/>
      <c r="BG25" s="171">
        <f t="shared" si="0"/>
        <v>0</v>
      </c>
      <c r="BH25" s="172">
        <f t="shared" si="1"/>
        <v>0</v>
      </c>
      <c r="BI25" s="172">
        <f t="shared" si="2"/>
        <v>0</v>
      </c>
      <c r="BJ25" s="173">
        <f t="shared" si="3"/>
        <v>0</v>
      </c>
      <c r="BK25" s="174">
        <f t="shared" si="4"/>
        <v>0</v>
      </c>
      <c r="BL25" s="74"/>
    </row>
    <row r="26" spans="1:63" ht="13.5">
      <c r="A26" s="182" t="str">
        <f>HYPERLINK('[2]реквизиты'!$A$6)</f>
        <v>Гл. судья, судья МК</v>
      </c>
      <c r="B26" s="182"/>
      <c r="C26" s="56"/>
      <c r="D26" s="56"/>
      <c r="E26" s="57"/>
      <c r="F26" s="57"/>
      <c r="G26" s="57"/>
      <c r="H26" s="57"/>
      <c r="I26" s="57"/>
      <c r="J26" s="184" t="str">
        <f>HYPERLINK('[2]реквизиты'!$G$6)</f>
        <v>Игнатенко В.А.</v>
      </c>
      <c r="K26" s="184"/>
      <c r="L26" s="184"/>
      <c r="M26" s="184"/>
      <c r="N26" s="184"/>
      <c r="O26" s="119"/>
      <c r="P26" s="119"/>
      <c r="Q26" s="119"/>
      <c r="R26" s="119"/>
      <c r="S26" s="182" t="str">
        <f>HYPERLINK('[2]реквизиты'!$A$8)</f>
        <v>Гл. секретарь, судья ВК</v>
      </c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20"/>
      <c r="AP26" s="120"/>
      <c r="AQ26" s="120"/>
      <c r="AR26" s="120"/>
      <c r="AS26" s="120"/>
      <c r="AT26" s="120"/>
      <c r="AU26" s="120"/>
      <c r="AV26" s="119"/>
      <c r="AW26" s="119"/>
      <c r="AX26" s="119"/>
      <c r="AY26" s="121" t="str">
        <f>HYPERLINK('[3]реквизиты'!$G$8)</f>
        <v>Н.Ю.Глушкова</v>
      </c>
      <c r="AZ26" s="121"/>
      <c r="BA26" s="121"/>
      <c r="BB26" s="121"/>
      <c r="BC26" s="185" t="str">
        <f>HYPERLINK('[2]реквизиты'!$G$8)</f>
        <v>Некрасова А.С.</v>
      </c>
      <c r="BD26" s="185"/>
      <c r="BE26" s="185"/>
      <c r="BF26" s="185"/>
      <c r="BG26" s="185"/>
      <c r="BH26" s="185"/>
      <c r="BI26" s="120"/>
      <c r="BJ26" s="120"/>
      <c r="BK26" s="120"/>
    </row>
    <row r="27" spans="1:63" ht="13.5">
      <c r="A27" s="183"/>
      <c r="B27" s="183"/>
      <c r="C27" s="60"/>
      <c r="D27" s="60"/>
      <c r="E27" s="61"/>
      <c r="F27" s="62"/>
      <c r="G27" s="62"/>
      <c r="H27" s="62"/>
      <c r="I27" s="62"/>
      <c r="J27" s="184"/>
      <c r="K27" s="184"/>
      <c r="L27" s="184"/>
      <c r="M27" s="184"/>
      <c r="N27" s="184"/>
      <c r="O27" s="187" t="s">
        <v>147</v>
      </c>
      <c r="P27" s="187"/>
      <c r="Q27" s="187"/>
      <c r="R27" s="187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22"/>
      <c r="AP27" s="122"/>
      <c r="AQ27" s="120"/>
      <c r="AR27" s="120"/>
      <c r="AS27" s="120"/>
      <c r="AT27" s="120"/>
      <c r="AU27" s="120"/>
      <c r="AV27" s="119"/>
      <c r="AW27" s="119"/>
      <c r="AX27" s="119"/>
      <c r="AY27" s="121"/>
      <c r="AZ27" s="121"/>
      <c r="BA27" s="121"/>
      <c r="BB27" s="121"/>
      <c r="BC27" s="186"/>
      <c r="BD27" s="186"/>
      <c r="BE27" s="186"/>
      <c r="BF27" s="186"/>
      <c r="BG27" s="186"/>
      <c r="BH27" s="186"/>
      <c r="BI27" s="187" t="str">
        <f>HYPERLINK('[2]реквизиты'!$G$9)</f>
        <v>/Москва/</v>
      </c>
      <c r="BJ27" s="187"/>
      <c r="BK27" s="187"/>
    </row>
    <row r="28" spans="1:63" ht="13.5">
      <c r="A28" s="64"/>
      <c r="B28" s="65"/>
      <c r="C28" s="66"/>
      <c r="D28" s="66"/>
      <c r="E28" s="66"/>
      <c r="F28" s="66"/>
      <c r="G28" s="57"/>
      <c r="H28" s="57"/>
      <c r="I28" s="57"/>
      <c r="J28" s="57"/>
      <c r="K28" s="57"/>
      <c r="L28" s="57"/>
      <c r="M28" s="57"/>
      <c r="N28" s="57"/>
      <c r="O28" s="73"/>
      <c r="P28" s="73"/>
      <c r="Q28" s="73"/>
      <c r="R28" s="73"/>
      <c r="S28" s="73"/>
      <c r="T28" s="73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6"/>
      <c r="AR28" s="66"/>
      <c r="AS28" s="66"/>
      <c r="AT28" s="66"/>
      <c r="AU28" s="59"/>
      <c r="AV28" s="59"/>
      <c r="AW28" s="59"/>
      <c r="AX28" s="59"/>
      <c r="AY28" s="59"/>
      <c r="AZ28" s="59"/>
      <c r="BA28" s="59"/>
      <c r="BB28" s="59"/>
      <c r="BC28" s="67"/>
      <c r="BD28" s="67"/>
      <c r="BE28" s="67"/>
      <c r="BF28" s="64"/>
      <c r="BG28" s="64"/>
      <c r="BH28" s="64"/>
      <c r="BI28" s="9"/>
      <c r="BJ28" s="64"/>
      <c r="BK28" s="68"/>
    </row>
    <row r="29" spans="1:63" ht="13.5">
      <c r="A29" s="64"/>
      <c r="B29" s="65"/>
      <c r="C29" s="66"/>
      <c r="D29" s="66"/>
      <c r="E29" s="66"/>
      <c r="F29" s="56"/>
      <c r="G29" s="57"/>
      <c r="H29" s="57"/>
      <c r="I29" s="57"/>
      <c r="J29" s="57"/>
      <c r="K29" s="57"/>
      <c r="L29" s="57"/>
      <c r="M29" s="56"/>
      <c r="N29" s="57"/>
      <c r="O29" s="73"/>
      <c r="P29" s="73"/>
      <c r="Q29" s="73"/>
      <c r="R29" s="73"/>
      <c r="S29" s="73"/>
      <c r="T29" s="73"/>
      <c r="U29" s="73"/>
      <c r="V29" s="73"/>
      <c r="W29" s="73"/>
      <c r="X29" s="59"/>
      <c r="Y29" s="59"/>
      <c r="Z29" s="59"/>
      <c r="AA29" s="73"/>
      <c r="AB29" s="59"/>
      <c r="AC29" s="59"/>
      <c r="AD29" s="59"/>
      <c r="AE29" s="73"/>
      <c r="AF29" s="59"/>
      <c r="AG29" s="59"/>
      <c r="AH29" s="59"/>
      <c r="AI29" s="73"/>
      <c r="AJ29" s="59"/>
      <c r="AK29" s="59"/>
      <c r="AL29" s="59"/>
      <c r="AM29" s="59"/>
      <c r="AN29" s="59"/>
      <c r="AO29" s="59"/>
      <c r="AP29" s="59"/>
      <c r="AQ29" s="66"/>
      <c r="AR29" s="66"/>
      <c r="AS29" s="66"/>
      <c r="AT29" s="66"/>
      <c r="AU29" s="59"/>
      <c r="AV29" s="59"/>
      <c r="AW29" s="59"/>
      <c r="AX29" s="59"/>
      <c r="AY29" s="59"/>
      <c r="AZ29" s="59"/>
      <c r="BA29" s="59"/>
      <c r="BB29" s="59"/>
      <c r="BC29" s="67"/>
      <c r="BD29" s="67"/>
      <c r="BE29" s="67"/>
      <c r="BF29" s="64"/>
      <c r="BG29" s="64"/>
      <c r="BH29" s="64"/>
      <c r="BI29" s="64"/>
      <c r="BJ29" s="64"/>
      <c r="BK29" s="68"/>
    </row>
    <row r="30" spans="1:63" ht="13.5">
      <c r="A30" s="64"/>
      <c r="B30" s="6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9"/>
      <c r="P30" s="69"/>
      <c r="Q30" s="69"/>
      <c r="R30" s="69"/>
      <c r="S30" s="57"/>
      <c r="T30" s="58"/>
      <c r="U30" s="58"/>
      <c r="V30" s="58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71"/>
      <c r="AO30" s="71"/>
      <c r="AP30" s="71"/>
      <c r="AQ30" s="71"/>
      <c r="AR30" s="71"/>
      <c r="AS30" s="71"/>
      <c r="AT30" s="71"/>
      <c r="AU30" s="70"/>
      <c r="AV30" s="70"/>
      <c r="AW30" s="70"/>
      <c r="AX30" s="70"/>
      <c r="AY30" s="70"/>
      <c r="AZ30" s="70"/>
      <c r="BA30" s="70"/>
      <c r="BB30" s="70"/>
      <c r="BC30" s="72"/>
      <c r="BD30" s="72"/>
      <c r="BE30" s="72"/>
      <c r="BF30" s="64"/>
      <c r="BG30" s="64"/>
      <c r="BH30" s="64"/>
      <c r="BI30" s="64"/>
      <c r="BJ30" s="64"/>
      <c r="BK30" s="68"/>
    </row>
    <row r="31" spans="1:63" ht="14.25">
      <c r="A31" s="35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36"/>
      <c r="S31" s="34"/>
      <c r="T31" s="34"/>
      <c r="U31" s="34"/>
      <c r="V31" s="34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4"/>
      <c r="AN31" s="34"/>
      <c r="AO31" s="34"/>
      <c r="AP31" s="34"/>
      <c r="AQ31" s="34"/>
      <c r="AR31" s="34"/>
      <c r="AS31" s="34"/>
      <c r="AT31" s="34"/>
      <c r="AU31" s="36"/>
      <c r="AV31" s="36"/>
      <c r="AW31" s="36"/>
      <c r="AX31" s="36"/>
      <c r="AY31" s="36"/>
      <c r="AZ31" s="36"/>
      <c r="BA31" s="36"/>
      <c r="BB31" s="36"/>
      <c r="BC31" s="37"/>
      <c r="BD31" s="37"/>
      <c r="BE31" s="37"/>
      <c r="BF31" s="37"/>
      <c r="BG31" s="37"/>
      <c r="BH31" s="37"/>
      <c r="BI31" s="37"/>
      <c r="BJ31" s="37"/>
      <c r="BK31" s="38"/>
    </row>
    <row r="32" spans="1:63" ht="14.25">
      <c r="A32" s="35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36"/>
      <c r="Q32" s="36"/>
      <c r="R32" s="36"/>
      <c r="S32" s="34"/>
      <c r="T32" s="34"/>
      <c r="U32" s="34"/>
      <c r="V32" s="34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4"/>
      <c r="AN32" s="34"/>
      <c r="AO32" s="34"/>
      <c r="AP32" s="34"/>
      <c r="AQ32" s="34"/>
      <c r="AR32" s="34"/>
      <c r="AS32" s="34"/>
      <c r="AT32" s="34"/>
      <c r="AU32" s="36"/>
      <c r="AV32" s="36"/>
      <c r="AW32" s="36"/>
      <c r="AX32" s="36"/>
      <c r="AY32" s="36"/>
      <c r="AZ32" s="36"/>
      <c r="BA32" s="36"/>
      <c r="BB32" s="36"/>
      <c r="BC32" s="37"/>
      <c r="BD32" s="37"/>
      <c r="BE32" s="37"/>
      <c r="BF32" s="37"/>
      <c r="BG32" s="37"/>
      <c r="BH32" s="37"/>
      <c r="BI32" s="37"/>
      <c r="BJ32" s="37"/>
      <c r="BK32" s="38"/>
    </row>
    <row r="33" spans="1:63" ht="14.25">
      <c r="A33" s="1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6"/>
      <c r="AN33" s="26"/>
      <c r="AO33" s="26"/>
      <c r="AP33" s="26"/>
      <c r="AQ33" s="26"/>
      <c r="AR33" s="26"/>
      <c r="AS33" s="26"/>
      <c r="AT33" s="26"/>
      <c r="AU33" s="27"/>
      <c r="AV33" s="27"/>
      <c r="AW33" s="27"/>
      <c r="AX33" s="27"/>
      <c r="AY33" s="27"/>
      <c r="AZ33" s="27"/>
      <c r="BA33" s="27"/>
      <c r="BB33" s="27"/>
      <c r="BC33" s="28"/>
      <c r="BD33" s="28"/>
      <c r="BE33" s="28"/>
      <c r="BF33" s="28"/>
      <c r="BG33" s="28"/>
      <c r="BH33" s="28"/>
      <c r="BI33" s="28"/>
      <c r="BJ33" s="28"/>
      <c r="BK33" s="29"/>
    </row>
    <row r="34" spans="1:63" ht="14.25">
      <c r="A34" s="1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7"/>
      <c r="R34" s="27"/>
      <c r="S34" s="26"/>
      <c r="T34" s="26"/>
      <c r="U34" s="26"/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6"/>
      <c r="AN34" s="26"/>
      <c r="AO34" s="26"/>
      <c r="AP34" s="26"/>
      <c r="AQ34" s="26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8"/>
      <c r="BD34" s="28"/>
      <c r="BE34" s="28"/>
      <c r="BF34" s="28"/>
      <c r="BG34" s="28"/>
      <c r="BH34" s="28"/>
      <c r="BI34" s="28"/>
      <c r="BJ34" s="28"/>
      <c r="BK34" s="29"/>
    </row>
    <row r="35" spans="3:63" ht="14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6"/>
      <c r="AN35" s="26"/>
      <c r="AO35" s="26"/>
      <c r="AP35" s="26"/>
      <c r="AQ35" s="26"/>
      <c r="AR35" s="26"/>
      <c r="AS35" s="26"/>
      <c r="AT35" s="26"/>
      <c r="AU35" s="27"/>
      <c r="AV35" s="27"/>
      <c r="AW35" s="27"/>
      <c r="AX35" s="27"/>
      <c r="AY35" s="27"/>
      <c r="AZ35" s="27"/>
      <c r="BA35" s="27"/>
      <c r="BB35" s="27"/>
      <c r="BC35" s="28"/>
      <c r="BD35" s="28"/>
      <c r="BE35" s="28"/>
      <c r="BF35" s="28"/>
      <c r="BG35" s="28"/>
      <c r="BH35" s="28"/>
      <c r="BI35" s="28"/>
      <c r="BJ35" s="28"/>
      <c r="BK35" s="29"/>
    </row>
    <row r="36" spans="3:63" ht="14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6"/>
      <c r="AN36" s="26"/>
      <c r="AO36" s="26"/>
      <c r="AP36" s="26"/>
      <c r="AQ36" s="26"/>
      <c r="AR36" s="26"/>
      <c r="AS36" s="26"/>
      <c r="AT36" s="26"/>
      <c r="AU36" s="27"/>
      <c r="AV36" s="27"/>
      <c r="AW36" s="27"/>
      <c r="AX36" s="27"/>
      <c r="AY36" s="27"/>
      <c r="AZ36" s="27"/>
      <c r="BA36" s="27"/>
      <c r="BB36" s="27"/>
      <c r="BC36" s="28"/>
      <c r="BD36" s="28"/>
      <c r="BE36" s="28"/>
      <c r="BF36" s="28"/>
      <c r="BG36" s="28"/>
      <c r="BH36" s="28"/>
      <c r="BI36" s="28"/>
      <c r="BJ36" s="28"/>
      <c r="BK36" s="29"/>
    </row>
    <row r="37" spans="3:63" ht="14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6"/>
      <c r="AN37" s="26"/>
      <c r="AO37" s="26"/>
      <c r="AP37" s="26"/>
      <c r="AQ37" s="26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8"/>
      <c r="BD37" s="28"/>
      <c r="BE37" s="28"/>
      <c r="BF37" s="28"/>
      <c r="BG37" s="28"/>
      <c r="BH37" s="28"/>
      <c r="BI37" s="28"/>
      <c r="BJ37" s="28"/>
      <c r="BK37" s="29"/>
    </row>
    <row r="38" spans="3:63" ht="14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7"/>
      <c r="R38" s="27"/>
      <c r="S38" s="26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6"/>
      <c r="AN38" s="26"/>
      <c r="AO38" s="26"/>
      <c r="AP38" s="26"/>
      <c r="AQ38" s="26"/>
      <c r="AR38" s="26"/>
      <c r="AS38" s="26"/>
      <c r="AT38" s="26"/>
      <c r="AU38" s="27"/>
      <c r="AV38" s="27"/>
      <c r="AW38" s="27"/>
      <c r="AX38" s="27"/>
      <c r="AY38" s="27"/>
      <c r="AZ38" s="27"/>
      <c r="BA38" s="27"/>
      <c r="BB38" s="27"/>
      <c r="BC38" s="28"/>
      <c r="BD38" s="28"/>
      <c r="BE38" s="28"/>
      <c r="BF38" s="28"/>
      <c r="BG38" s="28"/>
      <c r="BH38" s="28"/>
      <c r="BI38" s="28"/>
      <c r="BJ38" s="28"/>
      <c r="BK38" s="29"/>
    </row>
    <row r="39" spans="3:63" ht="14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7"/>
      <c r="R39" s="27"/>
      <c r="S39" s="26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6"/>
      <c r="AN39" s="26"/>
      <c r="AO39" s="26"/>
      <c r="AP39" s="26"/>
      <c r="AQ39" s="26"/>
      <c r="AR39" s="26"/>
      <c r="AS39" s="26"/>
      <c r="AT39" s="26"/>
      <c r="AU39" s="27"/>
      <c r="AV39" s="27"/>
      <c r="AW39" s="27"/>
      <c r="AX39" s="27"/>
      <c r="AY39" s="27"/>
      <c r="AZ39" s="27"/>
      <c r="BA39" s="27"/>
      <c r="BB39" s="27"/>
      <c r="BC39" s="28"/>
      <c r="BD39" s="28"/>
      <c r="BE39" s="28"/>
      <c r="BF39" s="28"/>
      <c r="BG39" s="28"/>
      <c r="BH39" s="28"/>
      <c r="BI39" s="28"/>
      <c r="BJ39" s="28"/>
      <c r="BK39" s="29"/>
    </row>
    <row r="40" spans="3:63" ht="13.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31"/>
      <c r="AY40" s="31"/>
      <c r="AZ40" s="31"/>
      <c r="BA40" s="31"/>
      <c r="BB40" s="31"/>
      <c r="BC40" s="15"/>
      <c r="BD40" s="15"/>
      <c r="BE40" s="15"/>
      <c r="BF40" s="15"/>
      <c r="BG40" s="15"/>
      <c r="BH40" s="15"/>
      <c r="BI40" s="15"/>
      <c r="BJ40" s="15"/>
      <c r="BK40" s="32"/>
    </row>
    <row r="41" spans="3:63" ht="13.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31"/>
      <c r="AY41" s="31"/>
      <c r="AZ41" s="31"/>
      <c r="BA41" s="31"/>
      <c r="BB41" s="31"/>
      <c r="BC41" s="15"/>
      <c r="BD41" s="15"/>
      <c r="BE41" s="15"/>
      <c r="BF41" s="15"/>
      <c r="BG41" s="15"/>
      <c r="BH41" s="15"/>
      <c r="BI41" s="15"/>
      <c r="BJ41" s="15"/>
      <c r="BK41" s="32"/>
    </row>
    <row r="42" spans="3:63" ht="13.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31"/>
      <c r="AY42" s="31"/>
      <c r="AZ42" s="31"/>
      <c r="BA42" s="31"/>
      <c r="BB42" s="31"/>
      <c r="BC42" s="15"/>
      <c r="BD42" s="15"/>
      <c r="BE42" s="15"/>
      <c r="BF42" s="15"/>
      <c r="BG42" s="15"/>
      <c r="BH42" s="15"/>
      <c r="BI42" s="15"/>
      <c r="BJ42" s="15"/>
      <c r="BK42" s="32"/>
    </row>
    <row r="43" spans="3:63" ht="13.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0"/>
      <c r="AR43" s="30"/>
      <c r="AS43" s="30"/>
      <c r="AT43" s="30"/>
      <c r="AU43" s="31"/>
      <c r="AV43" s="31"/>
      <c r="AW43" s="31"/>
      <c r="AX43" s="31"/>
      <c r="AY43" s="31"/>
      <c r="AZ43" s="31"/>
      <c r="BA43" s="31"/>
      <c r="BB43" s="31"/>
      <c r="BC43" s="15"/>
      <c r="BD43" s="15"/>
      <c r="BE43" s="15"/>
      <c r="BF43" s="15"/>
      <c r="BG43" s="15"/>
      <c r="BH43" s="15"/>
      <c r="BI43" s="15"/>
      <c r="BJ43" s="15"/>
      <c r="BK43" s="32"/>
    </row>
    <row r="44" spans="3:63" ht="13.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0"/>
      <c r="AR44" s="30"/>
      <c r="AS44" s="30"/>
      <c r="AT44" s="30"/>
      <c r="AU44" s="31"/>
      <c r="AV44" s="31"/>
      <c r="AW44" s="31"/>
      <c r="AX44" s="31"/>
      <c r="AY44" s="31"/>
      <c r="AZ44" s="31"/>
      <c r="BA44" s="31"/>
      <c r="BB44" s="31"/>
      <c r="BC44" s="15"/>
      <c r="BD44" s="15"/>
      <c r="BE44" s="15"/>
      <c r="BF44" s="15"/>
      <c r="BG44" s="15"/>
      <c r="BH44" s="15"/>
      <c r="BI44" s="15"/>
      <c r="BJ44" s="15"/>
      <c r="BK44" s="32"/>
    </row>
    <row r="45" spans="3:63" ht="13.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0"/>
      <c r="AR45" s="30"/>
      <c r="AS45" s="30"/>
      <c r="AT45" s="30"/>
      <c r="AU45" s="31"/>
      <c r="AV45" s="31"/>
      <c r="AW45" s="31"/>
      <c r="AX45" s="31"/>
      <c r="AY45" s="31"/>
      <c r="AZ45" s="31"/>
      <c r="BA45" s="31"/>
      <c r="BB45" s="31"/>
      <c r="BC45" s="15"/>
      <c r="BD45" s="15"/>
      <c r="BE45" s="15"/>
      <c r="BF45" s="15"/>
      <c r="BG45" s="15"/>
      <c r="BH45" s="15"/>
      <c r="BI45" s="15"/>
      <c r="BJ45" s="15"/>
      <c r="BK45" s="32"/>
    </row>
    <row r="46" spans="3:63" ht="13.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0"/>
      <c r="AR46" s="30"/>
      <c r="AS46" s="30"/>
      <c r="AT46" s="30"/>
      <c r="AU46" s="31"/>
      <c r="AV46" s="31"/>
      <c r="AW46" s="31"/>
      <c r="AX46" s="31"/>
      <c r="AY46" s="31"/>
      <c r="AZ46" s="31"/>
      <c r="BA46" s="31"/>
      <c r="BB46" s="31"/>
      <c r="BC46" s="15"/>
      <c r="BD46" s="15"/>
      <c r="BE46" s="15"/>
      <c r="BF46" s="15"/>
      <c r="BG46" s="15"/>
      <c r="BH46" s="15"/>
      <c r="BI46" s="15"/>
      <c r="BJ46" s="15"/>
      <c r="BK46" s="32"/>
    </row>
    <row r="47" spans="3:63" ht="13.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0"/>
      <c r="AR47" s="30"/>
      <c r="AS47" s="30"/>
      <c r="AT47" s="30"/>
      <c r="AU47" s="31"/>
      <c r="AV47" s="31"/>
      <c r="AW47" s="31"/>
      <c r="AX47" s="31"/>
      <c r="AY47" s="31"/>
      <c r="AZ47" s="31"/>
      <c r="BA47" s="31"/>
      <c r="BB47" s="31"/>
      <c r="BC47" s="15"/>
      <c r="BD47" s="15"/>
      <c r="BE47" s="15"/>
      <c r="BF47" s="15"/>
      <c r="BG47" s="15"/>
      <c r="BH47" s="15"/>
      <c r="BI47" s="15"/>
      <c r="BJ47" s="15"/>
      <c r="BK47" s="32"/>
    </row>
    <row r="48" spans="3:63" ht="13.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0"/>
      <c r="AR48" s="30"/>
      <c r="AS48" s="30"/>
      <c r="AT48" s="30"/>
      <c r="AU48" s="31"/>
      <c r="AV48" s="31"/>
      <c r="AW48" s="31"/>
      <c r="AX48" s="31"/>
      <c r="AY48" s="31"/>
      <c r="AZ48" s="31"/>
      <c r="BA48" s="31"/>
      <c r="BB48" s="31"/>
      <c r="BC48" s="15"/>
      <c r="BD48" s="15"/>
      <c r="BE48" s="15"/>
      <c r="BF48" s="15"/>
      <c r="BG48" s="15"/>
      <c r="BH48" s="15"/>
      <c r="BI48" s="15"/>
      <c r="BJ48" s="15"/>
      <c r="BK48" s="32"/>
    </row>
    <row r="49" spans="3:63" ht="13.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0"/>
      <c r="AR49" s="30"/>
      <c r="AS49" s="30"/>
      <c r="AT49" s="30"/>
      <c r="AU49" s="31"/>
      <c r="AV49" s="31"/>
      <c r="AW49" s="31"/>
      <c r="AX49" s="31"/>
      <c r="AY49" s="31"/>
      <c r="AZ49" s="31"/>
      <c r="BA49" s="31"/>
      <c r="BB49" s="31"/>
      <c r="BC49" s="15"/>
      <c r="BD49" s="15"/>
      <c r="BE49" s="15"/>
      <c r="BF49" s="15"/>
      <c r="BG49" s="15"/>
      <c r="BH49" s="15"/>
      <c r="BI49" s="15"/>
      <c r="BJ49" s="15"/>
      <c r="BK49" s="32"/>
    </row>
    <row r="50" spans="3:63" ht="13.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0"/>
      <c r="AR50" s="30"/>
      <c r="AS50" s="30"/>
      <c r="AT50" s="30"/>
      <c r="AU50" s="31"/>
      <c r="AV50" s="31"/>
      <c r="AW50" s="31"/>
      <c r="AX50" s="31"/>
      <c r="AY50" s="31"/>
      <c r="AZ50" s="31"/>
      <c r="BA50" s="31"/>
      <c r="BB50" s="31"/>
      <c r="BC50" s="15"/>
      <c r="BD50" s="15"/>
      <c r="BE50" s="15"/>
      <c r="BF50" s="15"/>
      <c r="BG50" s="15"/>
      <c r="BH50" s="15"/>
      <c r="BI50" s="15"/>
      <c r="BJ50" s="15"/>
      <c r="BK50" s="32"/>
    </row>
    <row r="51" spans="3:63" ht="13.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0"/>
      <c r="AR51" s="30"/>
      <c r="AS51" s="30"/>
      <c r="AT51" s="30"/>
      <c r="AU51" s="31"/>
      <c r="AV51" s="31"/>
      <c r="AW51" s="31"/>
      <c r="AX51" s="31"/>
      <c r="AY51" s="31"/>
      <c r="AZ51" s="31"/>
      <c r="BA51" s="31"/>
      <c r="BB51" s="31"/>
      <c r="BC51" s="15"/>
      <c r="BD51" s="15"/>
      <c r="BE51" s="15"/>
      <c r="BF51" s="15"/>
      <c r="BG51" s="15"/>
      <c r="BH51" s="15"/>
      <c r="BI51" s="15"/>
      <c r="BJ51" s="15"/>
      <c r="BK51" s="32"/>
    </row>
    <row r="52" spans="3:63" ht="13.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0"/>
      <c r="AR52" s="30"/>
      <c r="AS52" s="30"/>
      <c r="AT52" s="30"/>
      <c r="AU52" s="31"/>
      <c r="AV52" s="31"/>
      <c r="AW52" s="31"/>
      <c r="AX52" s="31"/>
      <c r="AY52" s="31"/>
      <c r="AZ52" s="31"/>
      <c r="BA52" s="31"/>
      <c r="BB52" s="31"/>
      <c r="BC52" s="15"/>
      <c r="BD52" s="15"/>
      <c r="BE52" s="15"/>
      <c r="BF52" s="15"/>
      <c r="BG52" s="15"/>
      <c r="BH52" s="15"/>
      <c r="BI52" s="15"/>
      <c r="BJ52" s="15"/>
      <c r="BK52" s="32"/>
    </row>
    <row r="53" spans="3:63" ht="13.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0"/>
      <c r="AR53" s="30"/>
      <c r="AS53" s="30"/>
      <c r="AT53" s="30"/>
      <c r="AU53" s="31"/>
      <c r="AV53" s="31"/>
      <c r="AW53" s="31"/>
      <c r="AX53" s="31"/>
      <c r="AY53" s="31"/>
      <c r="AZ53" s="31"/>
      <c r="BA53" s="31"/>
      <c r="BB53" s="31"/>
      <c r="BC53" s="15"/>
      <c r="BD53" s="15"/>
      <c r="BE53" s="15"/>
      <c r="BF53" s="15"/>
      <c r="BG53" s="15"/>
      <c r="BH53" s="15"/>
      <c r="BI53" s="15"/>
      <c r="BJ53" s="15"/>
      <c r="BK53" s="32"/>
    </row>
    <row r="54" spans="3:63" ht="13.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0"/>
      <c r="AR54" s="30"/>
      <c r="AS54" s="30"/>
      <c r="AT54" s="30"/>
      <c r="AU54" s="31"/>
      <c r="AV54" s="31"/>
      <c r="AW54" s="31"/>
      <c r="AX54" s="31"/>
      <c r="AY54" s="31"/>
      <c r="AZ54" s="31"/>
      <c r="BA54" s="31"/>
      <c r="BB54" s="31"/>
      <c r="BC54" s="15"/>
      <c r="BD54" s="15"/>
      <c r="BE54" s="15"/>
      <c r="BF54" s="15"/>
      <c r="BG54" s="15"/>
      <c r="BH54" s="15"/>
      <c r="BI54" s="15"/>
      <c r="BJ54" s="15"/>
      <c r="BK54" s="32"/>
    </row>
    <row r="55" spans="3:63" ht="13.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0"/>
      <c r="AR55" s="30"/>
      <c r="AS55" s="30"/>
      <c r="AT55" s="30"/>
      <c r="AU55" s="31"/>
      <c r="AV55" s="31"/>
      <c r="AW55" s="31"/>
      <c r="AX55" s="31"/>
      <c r="AY55" s="31"/>
      <c r="AZ55" s="31"/>
      <c r="BA55" s="31"/>
      <c r="BB55" s="31"/>
      <c r="BC55" s="15"/>
      <c r="BD55" s="15"/>
      <c r="BE55" s="15"/>
      <c r="BF55" s="15"/>
      <c r="BG55" s="15"/>
      <c r="BH55" s="15"/>
      <c r="BI55" s="15"/>
      <c r="BJ55" s="15"/>
      <c r="BK55" s="32"/>
    </row>
    <row r="56" spans="3:63" ht="13.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0"/>
      <c r="AR56" s="30"/>
      <c r="AS56" s="30"/>
      <c r="AT56" s="30"/>
      <c r="AU56" s="31"/>
      <c r="AV56" s="31"/>
      <c r="AW56" s="31"/>
      <c r="AX56" s="31"/>
      <c r="AY56" s="31"/>
      <c r="AZ56" s="31"/>
      <c r="BA56" s="31"/>
      <c r="BB56" s="31"/>
      <c r="BC56" s="15"/>
      <c r="BD56" s="15"/>
      <c r="BE56" s="15"/>
      <c r="BF56" s="15"/>
      <c r="BG56" s="15"/>
      <c r="BH56" s="15"/>
      <c r="BI56" s="15"/>
      <c r="BJ56" s="15"/>
      <c r="BK56" s="32"/>
    </row>
    <row r="57" spans="3:63" ht="13.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0"/>
      <c r="AR57" s="30"/>
      <c r="AS57" s="30"/>
      <c r="AT57" s="30"/>
      <c r="AU57" s="31"/>
      <c r="AV57" s="31"/>
      <c r="AW57" s="31"/>
      <c r="AX57" s="31"/>
      <c r="AY57" s="31"/>
      <c r="AZ57" s="31"/>
      <c r="BA57" s="31"/>
      <c r="BB57" s="31"/>
      <c r="BC57" s="15"/>
      <c r="BD57" s="15"/>
      <c r="BE57" s="15"/>
      <c r="BF57" s="15"/>
      <c r="BG57" s="15"/>
      <c r="BH57" s="15"/>
      <c r="BI57" s="15"/>
      <c r="BJ57" s="15"/>
      <c r="BK57" s="32"/>
    </row>
    <row r="58" spans="3:63" ht="13.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0"/>
      <c r="AR58" s="30"/>
      <c r="AS58" s="30"/>
      <c r="AT58" s="30"/>
      <c r="AU58" s="31"/>
      <c r="AV58" s="31"/>
      <c r="AW58" s="31"/>
      <c r="AX58" s="31"/>
      <c r="AY58" s="31"/>
      <c r="AZ58" s="31"/>
      <c r="BA58" s="31"/>
      <c r="BB58" s="31"/>
      <c r="BC58" s="15"/>
      <c r="BD58" s="15"/>
      <c r="BE58" s="15"/>
      <c r="BF58" s="15"/>
      <c r="BG58" s="15"/>
      <c r="BH58" s="15"/>
      <c r="BI58" s="15"/>
      <c r="BJ58" s="15"/>
      <c r="BK58" s="32"/>
    </row>
    <row r="59" spans="3:63" ht="13.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0"/>
      <c r="AR59" s="30"/>
      <c r="AS59" s="30"/>
      <c r="AT59" s="30"/>
      <c r="AU59" s="31"/>
      <c r="AV59" s="31"/>
      <c r="AW59" s="31"/>
      <c r="AX59" s="31"/>
      <c r="AY59" s="31"/>
      <c r="AZ59" s="31"/>
      <c r="BA59" s="31"/>
      <c r="BB59" s="31"/>
      <c r="BC59" s="15"/>
      <c r="BD59" s="15"/>
      <c r="BE59" s="15"/>
      <c r="BF59" s="15"/>
      <c r="BG59" s="15"/>
      <c r="BH59" s="15"/>
      <c r="BI59" s="15"/>
      <c r="BJ59" s="15"/>
      <c r="BK59" s="32"/>
    </row>
    <row r="60" spans="3:63" ht="13.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0"/>
      <c r="AR60" s="30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15"/>
      <c r="BD60" s="15"/>
      <c r="BE60" s="15"/>
      <c r="BF60" s="15"/>
      <c r="BG60" s="15"/>
      <c r="BH60" s="15"/>
      <c r="BI60" s="15"/>
      <c r="BJ60" s="15"/>
      <c r="BK60" s="32"/>
    </row>
    <row r="61" spans="3:63" ht="13.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0"/>
      <c r="AR61" s="30"/>
      <c r="AS61" s="30"/>
      <c r="AT61" s="30"/>
      <c r="AU61" s="31"/>
      <c r="AV61" s="31"/>
      <c r="AW61" s="31"/>
      <c r="AX61" s="31"/>
      <c r="AY61" s="31"/>
      <c r="AZ61" s="31"/>
      <c r="BA61" s="31"/>
      <c r="BB61" s="31"/>
      <c r="BC61" s="15"/>
      <c r="BD61" s="15"/>
      <c r="BE61" s="15"/>
      <c r="BF61" s="15"/>
      <c r="BG61" s="15"/>
      <c r="BH61" s="15"/>
      <c r="BI61" s="15"/>
      <c r="BJ61" s="15"/>
      <c r="BK61" s="32"/>
    </row>
    <row r="62" spans="3:63" ht="13.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15"/>
      <c r="BD62" s="15"/>
      <c r="BE62" s="15"/>
      <c r="BF62" s="15"/>
      <c r="BG62" s="15"/>
      <c r="BH62" s="15"/>
      <c r="BI62" s="15"/>
      <c r="BJ62" s="15"/>
      <c r="BK62" s="32"/>
    </row>
    <row r="63" spans="3:63" ht="13.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15"/>
      <c r="BD63" s="15"/>
      <c r="BE63" s="15"/>
      <c r="BF63" s="15"/>
      <c r="BG63" s="15"/>
      <c r="BH63" s="15"/>
      <c r="BI63" s="15"/>
      <c r="BJ63" s="15"/>
      <c r="BK63" s="32"/>
    </row>
    <row r="64" spans="3:63" ht="13.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0"/>
      <c r="AR64" s="30"/>
      <c r="AS64" s="30"/>
      <c r="AT64" s="30"/>
      <c r="AU64" s="31"/>
      <c r="AV64" s="31"/>
      <c r="AW64" s="31"/>
      <c r="AX64" s="31"/>
      <c r="AY64" s="31"/>
      <c r="AZ64" s="31"/>
      <c r="BA64" s="31"/>
      <c r="BB64" s="31"/>
      <c r="BC64" s="15"/>
      <c r="BD64" s="15"/>
      <c r="BE64" s="15"/>
      <c r="BF64" s="15"/>
      <c r="BG64" s="15"/>
      <c r="BH64" s="15"/>
      <c r="BI64" s="15"/>
      <c r="BJ64" s="15"/>
      <c r="BK64" s="32"/>
    </row>
    <row r="65" spans="3:63" ht="13.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0"/>
      <c r="AR65" s="30"/>
      <c r="AS65" s="30"/>
      <c r="AT65" s="30"/>
      <c r="AU65" s="31"/>
      <c r="AV65" s="31"/>
      <c r="AW65" s="31"/>
      <c r="AX65" s="31"/>
      <c r="AY65" s="31"/>
      <c r="AZ65" s="31"/>
      <c r="BA65" s="31"/>
      <c r="BB65" s="31"/>
      <c r="BC65" s="15"/>
      <c r="BD65" s="15"/>
      <c r="BE65" s="15"/>
      <c r="BF65" s="15"/>
      <c r="BG65" s="15"/>
      <c r="BH65" s="15"/>
      <c r="BI65" s="15"/>
      <c r="BJ65" s="15"/>
      <c r="BK65" s="32"/>
    </row>
    <row r="66" spans="3:63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15"/>
      <c r="BD66" s="15"/>
      <c r="BE66" s="15"/>
      <c r="BF66" s="15"/>
      <c r="BG66" s="15"/>
      <c r="BH66" s="15"/>
      <c r="BI66" s="15"/>
      <c r="BJ66" s="15"/>
      <c r="BK66" s="32"/>
    </row>
    <row r="67" spans="3:63" ht="13.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15"/>
      <c r="BD67" s="15"/>
      <c r="BE67" s="15"/>
      <c r="BF67" s="15"/>
      <c r="BG67" s="15"/>
      <c r="BH67" s="15"/>
      <c r="BI67" s="15"/>
      <c r="BJ67" s="15"/>
      <c r="BK67" s="32"/>
    </row>
    <row r="68" spans="3:63" ht="13.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0"/>
      <c r="AR68" s="30"/>
      <c r="AS68" s="30"/>
      <c r="AT68" s="30"/>
      <c r="AU68" s="31"/>
      <c r="AV68" s="31"/>
      <c r="AW68" s="31"/>
      <c r="AX68" s="31"/>
      <c r="AY68" s="31"/>
      <c r="AZ68" s="31"/>
      <c r="BA68" s="31"/>
      <c r="BB68" s="31"/>
      <c r="BC68" s="15"/>
      <c r="BD68" s="15"/>
      <c r="BE68" s="15"/>
      <c r="BF68" s="15"/>
      <c r="BG68" s="15"/>
      <c r="BH68" s="15"/>
      <c r="BI68" s="15"/>
      <c r="BJ68" s="15"/>
      <c r="BK68" s="32"/>
    </row>
    <row r="69" spans="3:63" ht="13.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15"/>
      <c r="BD69" s="15"/>
      <c r="BE69" s="15"/>
      <c r="BF69" s="15"/>
      <c r="BG69" s="15"/>
      <c r="BH69" s="15"/>
      <c r="BI69" s="15"/>
      <c r="BJ69" s="15"/>
      <c r="BK69" s="32"/>
    </row>
    <row r="70" spans="3:63" ht="13.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15"/>
      <c r="BD70" s="15"/>
      <c r="BE70" s="15"/>
      <c r="BF70" s="15"/>
      <c r="BG70" s="15"/>
      <c r="BH70" s="15"/>
      <c r="BI70" s="15"/>
      <c r="BJ70" s="15"/>
      <c r="BK70" s="32"/>
    </row>
    <row r="71" spans="3:63" ht="13.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R71" s="30"/>
      <c r="AS71" s="30"/>
      <c r="AT71" s="30"/>
      <c r="AU71" s="31"/>
      <c r="AV71" s="31"/>
      <c r="AW71" s="31"/>
      <c r="AX71" s="31"/>
      <c r="AY71" s="31"/>
      <c r="AZ71" s="31"/>
      <c r="BA71" s="31"/>
      <c r="BB71" s="31"/>
      <c r="BC71" s="15"/>
      <c r="BD71" s="15"/>
      <c r="BE71" s="15"/>
      <c r="BF71" s="15"/>
      <c r="BG71" s="15"/>
      <c r="BH71" s="15"/>
      <c r="BI71" s="15"/>
      <c r="BJ71" s="15"/>
      <c r="BK71" s="32"/>
    </row>
    <row r="72" spans="3:63" ht="13.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15"/>
      <c r="BD72" s="15"/>
      <c r="BE72" s="15"/>
      <c r="BF72" s="15"/>
      <c r="BG72" s="15"/>
      <c r="BH72" s="15"/>
      <c r="BI72" s="15"/>
      <c r="BJ72" s="15"/>
      <c r="BK72" s="32"/>
    </row>
    <row r="73" spans="3:63" ht="13.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0"/>
      <c r="AS73" s="30"/>
      <c r="AT73" s="30"/>
      <c r="AU73" s="31"/>
      <c r="AV73" s="31"/>
      <c r="AW73" s="31"/>
      <c r="AX73" s="31"/>
      <c r="AY73" s="31"/>
      <c r="AZ73" s="31"/>
      <c r="BA73" s="31"/>
      <c r="BB73" s="31"/>
      <c r="BC73" s="15"/>
      <c r="BD73" s="15"/>
      <c r="BE73" s="15"/>
      <c r="BF73" s="15"/>
      <c r="BG73" s="15"/>
      <c r="BH73" s="15"/>
      <c r="BI73" s="15"/>
      <c r="BJ73" s="15"/>
      <c r="BK73" s="32"/>
    </row>
    <row r="74" spans="3:63" ht="13.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0"/>
      <c r="AS74" s="30"/>
      <c r="AT74" s="30"/>
      <c r="AU74" s="31"/>
      <c r="AV74" s="31"/>
      <c r="AW74" s="31"/>
      <c r="AX74" s="31"/>
      <c r="AY74" s="31"/>
      <c r="AZ74" s="31"/>
      <c r="BA74" s="31"/>
      <c r="BB74" s="31"/>
      <c r="BC74" s="15"/>
      <c r="BD74" s="15"/>
      <c r="BE74" s="15"/>
      <c r="BF74" s="15"/>
      <c r="BG74" s="15"/>
      <c r="BH74" s="15"/>
      <c r="BI74" s="15"/>
      <c r="BJ74" s="15"/>
      <c r="BK74" s="32"/>
    </row>
    <row r="75" spans="3:63" ht="13.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0"/>
      <c r="AR75" s="30"/>
      <c r="AS75" s="30"/>
      <c r="AT75" s="30"/>
      <c r="AU75" s="31"/>
      <c r="AV75" s="31"/>
      <c r="AW75" s="31"/>
      <c r="AX75" s="31"/>
      <c r="AY75" s="31"/>
      <c r="AZ75" s="31"/>
      <c r="BA75" s="31"/>
      <c r="BB75" s="31"/>
      <c r="BC75" s="15"/>
      <c r="BD75" s="15"/>
      <c r="BE75" s="15"/>
      <c r="BF75" s="15"/>
      <c r="BG75" s="15"/>
      <c r="BH75" s="15"/>
      <c r="BI75" s="15"/>
      <c r="BJ75" s="15"/>
      <c r="BK75" s="32"/>
    </row>
    <row r="76" spans="3:63" ht="13.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0"/>
      <c r="AR76" s="30"/>
      <c r="AS76" s="30"/>
      <c r="AT76" s="30"/>
      <c r="AU76" s="31"/>
      <c r="AV76" s="31"/>
      <c r="AW76" s="31"/>
      <c r="AX76" s="31"/>
      <c r="AY76" s="31"/>
      <c r="AZ76" s="31"/>
      <c r="BA76" s="31"/>
      <c r="BB76" s="31"/>
      <c r="BC76" s="15"/>
      <c r="BD76" s="15"/>
      <c r="BE76" s="15"/>
      <c r="BF76" s="15"/>
      <c r="BG76" s="15"/>
      <c r="BH76" s="15"/>
      <c r="BI76" s="15"/>
      <c r="BJ76" s="15"/>
      <c r="BK76" s="32"/>
    </row>
    <row r="77" spans="3:63" ht="13.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0"/>
      <c r="AR77" s="30"/>
      <c r="AS77" s="30"/>
      <c r="AT77" s="30"/>
      <c r="AU77" s="31"/>
      <c r="AV77" s="31"/>
      <c r="AW77" s="31"/>
      <c r="AX77" s="31"/>
      <c r="AY77" s="31"/>
      <c r="AZ77" s="31"/>
      <c r="BA77" s="31"/>
      <c r="BB77" s="31"/>
      <c r="BC77" s="15"/>
      <c r="BD77" s="15"/>
      <c r="BE77" s="15"/>
      <c r="BF77" s="15"/>
      <c r="BG77" s="15"/>
      <c r="BH77" s="15"/>
      <c r="BI77" s="15"/>
      <c r="BJ77" s="15"/>
      <c r="BK77" s="32"/>
    </row>
    <row r="78" spans="3:63" ht="13.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15"/>
      <c r="BD78" s="15"/>
      <c r="BE78" s="15"/>
      <c r="BF78" s="15"/>
      <c r="BG78" s="15"/>
      <c r="BH78" s="15"/>
      <c r="BI78" s="15"/>
      <c r="BJ78" s="15"/>
      <c r="BK78" s="32"/>
    </row>
    <row r="79" spans="3:63" ht="13.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0"/>
      <c r="AR79" s="30"/>
      <c r="AS79" s="30"/>
      <c r="AT79" s="30"/>
      <c r="AU79" s="31"/>
      <c r="AV79" s="31"/>
      <c r="AW79" s="31"/>
      <c r="AX79" s="31"/>
      <c r="AY79" s="31"/>
      <c r="AZ79" s="31"/>
      <c r="BA79" s="31"/>
      <c r="BB79" s="31"/>
      <c r="BC79" s="15"/>
      <c r="BD79" s="15"/>
      <c r="BE79" s="15"/>
      <c r="BF79" s="15"/>
      <c r="BG79" s="15"/>
      <c r="BH79" s="15"/>
      <c r="BI79" s="15"/>
      <c r="BJ79" s="15"/>
      <c r="BK79" s="32"/>
    </row>
    <row r="80" spans="3:63" ht="13.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0"/>
      <c r="AR80" s="30"/>
      <c r="AS80" s="30"/>
      <c r="AT80" s="30"/>
      <c r="AU80" s="31"/>
      <c r="AV80" s="31"/>
      <c r="AW80" s="31"/>
      <c r="AX80" s="31"/>
      <c r="AY80" s="31"/>
      <c r="AZ80" s="31"/>
      <c r="BA80" s="31"/>
      <c r="BB80" s="31"/>
      <c r="BC80" s="15"/>
      <c r="BD80" s="15"/>
      <c r="BE80" s="15"/>
      <c r="BF80" s="15"/>
      <c r="BG80" s="15"/>
      <c r="BH80" s="15"/>
      <c r="BI80" s="15"/>
      <c r="BJ80" s="15"/>
      <c r="BK80" s="32"/>
    </row>
    <row r="81" spans="3:63" ht="13.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0"/>
      <c r="AR81" s="30"/>
      <c r="AS81" s="30"/>
      <c r="AT81" s="30"/>
      <c r="AU81" s="31"/>
      <c r="AV81" s="31"/>
      <c r="AW81" s="31"/>
      <c r="AX81" s="31"/>
      <c r="AY81" s="31"/>
      <c r="AZ81" s="31"/>
      <c r="BA81" s="31"/>
      <c r="BB81" s="31"/>
      <c r="BC81" s="15"/>
      <c r="BD81" s="15"/>
      <c r="BE81" s="15"/>
      <c r="BF81" s="15"/>
      <c r="BG81" s="15"/>
      <c r="BH81" s="15"/>
      <c r="BI81" s="15"/>
      <c r="BJ81" s="15"/>
      <c r="BK81" s="32"/>
    </row>
  </sheetData>
  <sheetProtection sort="0" autoFilter="0"/>
  <autoFilter ref="B5:B25"/>
  <mergeCells count="28">
    <mergeCell ref="A1:BK1"/>
    <mergeCell ref="P2:BK2"/>
    <mergeCell ref="C3:P3"/>
    <mergeCell ref="Q3:BK3"/>
    <mergeCell ref="A4:A5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J4"/>
    <mergeCell ref="BK4:BK5"/>
    <mergeCell ref="A26:B27"/>
    <mergeCell ref="J26:N27"/>
    <mergeCell ref="S26:AN27"/>
    <mergeCell ref="BC26:BH27"/>
    <mergeCell ref="O27:R27"/>
    <mergeCell ref="BI27:BK27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BM81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9" sqref="A9:IV9"/>
    </sheetView>
  </sheetViews>
  <sheetFormatPr defaultColWidth="9.00390625" defaultRowHeight="12.75"/>
  <cols>
    <col min="1" max="1" width="2.00390625" style="10" customWidth="1"/>
    <col min="2" max="2" width="21.25390625" style="9" customWidth="1"/>
    <col min="3" max="9" width="2.75390625" style="11" customWidth="1"/>
    <col min="10" max="10" width="3.375" style="11" customWidth="1"/>
    <col min="11" max="11" width="2.75390625" style="11" customWidth="1" collapsed="1"/>
    <col min="12" max="14" width="2.75390625" style="11" customWidth="1"/>
    <col min="15" max="18" width="2.75390625" style="12" customWidth="1"/>
    <col min="19" max="19" width="2.75390625" style="12" customWidth="1" collapsed="1"/>
    <col min="20" max="42" width="2.75390625" style="12" customWidth="1"/>
    <col min="43" max="46" width="2.00390625" style="11" hidden="1" customWidth="1"/>
    <col min="47" max="50" width="2.00390625" style="12" hidden="1" customWidth="1"/>
    <col min="51" max="51" width="2.00390625" style="12" hidden="1" customWidth="1" collapsed="1"/>
    <col min="52" max="53" width="2.00390625" style="12" hidden="1" customWidth="1"/>
    <col min="54" max="54" width="2.125" style="12" hidden="1" customWidth="1"/>
    <col min="55" max="62" width="2.25390625" style="10" customWidth="1"/>
    <col min="63" max="63" width="4.25390625" style="13" customWidth="1"/>
    <col min="64" max="16384" width="9.125" style="9" customWidth="1"/>
  </cols>
  <sheetData>
    <row r="1" spans="1:63" s="7" customFormat="1" ht="5.25" customHeight="1" thickBo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</row>
    <row r="2" spans="3:63" s="7" customFormat="1" ht="28.5" customHeight="1" thickBot="1">
      <c r="C2" s="82" t="s">
        <v>106</v>
      </c>
      <c r="P2" s="206" t="str">
        <f>HYPERLINK('[2]реквизиты'!$A$2)</f>
        <v>Открытый турнир по самбо посвященный Дню пограничника среди юношей  2001-2002 и 2005-2006 г.р.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6"/>
    </row>
    <row r="3" spans="2:65" s="8" customFormat="1" ht="12.75" customHeight="1" thickBot="1">
      <c r="B3" s="83"/>
      <c r="C3" s="209" t="s">
        <v>129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tr">
        <f>HYPERLINK('[2]реквизиты'!$A$3)</f>
        <v>27 мая 2017 г.   УТСК  Гимназия №1505</v>
      </c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84"/>
      <c r="BM3" s="84"/>
    </row>
    <row r="4" spans="1:63" ht="12.75" customHeight="1" thickBot="1">
      <c r="A4" s="211" t="s">
        <v>3</v>
      </c>
      <c r="B4" s="213" t="s">
        <v>2</v>
      </c>
      <c r="C4" s="202">
        <v>31</v>
      </c>
      <c r="D4" s="203"/>
      <c r="E4" s="203"/>
      <c r="F4" s="204"/>
      <c r="G4" s="202">
        <v>34</v>
      </c>
      <c r="H4" s="203"/>
      <c r="I4" s="203"/>
      <c r="J4" s="204"/>
      <c r="K4" s="202">
        <v>38</v>
      </c>
      <c r="L4" s="203"/>
      <c r="M4" s="203"/>
      <c r="N4" s="204"/>
      <c r="O4" s="202">
        <v>42</v>
      </c>
      <c r="P4" s="203"/>
      <c r="Q4" s="203"/>
      <c r="R4" s="204"/>
      <c r="S4" s="202">
        <v>46</v>
      </c>
      <c r="T4" s="203"/>
      <c r="U4" s="203"/>
      <c r="V4" s="204"/>
      <c r="W4" s="202">
        <v>50</v>
      </c>
      <c r="X4" s="203"/>
      <c r="Y4" s="203"/>
      <c r="Z4" s="204"/>
      <c r="AA4" s="202">
        <v>55</v>
      </c>
      <c r="AB4" s="203"/>
      <c r="AC4" s="203"/>
      <c r="AD4" s="204"/>
      <c r="AE4" s="202">
        <v>60</v>
      </c>
      <c r="AF4" s="203"/>
      <c r="AG4" s="203"/>
      <c r="AH4" s="204"/>
      <c r="AI4" s="202">
        <v>65</v>
      </c>
      <c r="AJ4" s="203"/>
      <c r="AK4" s="203"/>
      <c r="AL4" s="204"/>
      <c r="AM4" s="202" t="s">
        <v>116</v>
      </c>
      <c r="AN4" s="203"/>
      <c r="AO4" s="203"/>
      <c r="AP4" s="204"/>
      <c r="AQ4" s="188"/>
      <c r="AR4" s="189"/>
      <c r="AS4" s="189"/>
      <c r="AT4" s="190"/>
      <c r="AU4" s="188"/>
      <c r="AV4" s="189"/>
      <c r="AW4" s="189"/>
      <c r="AX4" s="190"/>
      <c r="AY4" s="191"/>
      <c r="AZ4" s="192"/>
      <c r="BA4" s="192"/>
      <c r="BB4" s="193"/>
      <c r="BC4" s="194" t="s">
        <v>63</v>
      </c>
      <c r="BD4" s="195"/>
      <c r="BE4" s="195"/>
      <c r="BF4" s="196"/>
      <c r="BG4" s="197" t="s">
        <v>0</v>
      </c>
      <c r="BH4" s="198"/>
      <c r="BI4" s="198"/>
      <c r="BJ4" s="199"/>
      <c r="BK4" s="200" t="s">
        <v>1</v>
      </c>
    </row>
    <row r="5" spans="1:64" ht="12.75" customHeight="1" thickBot="1">
      <c r="A5" s="212"/>
      <c r="B5" s="214"/>
      <c r="C5" s="46">
        <v>1</v>
      </c>
      <c r="D5" s="47">
        <v>2</v>
      </c>
      <c r="E5" s="47">
        <v>3</v>
      </c>
      <c r="F5" s="48">
        <v>5</v>
      </c>
      <c r="G5" s="46">
        <v>1</v>
      </c>
      <c r="H5" s="47">
        <v>2</v>
      </c>
      <c r="I5" s="47">
        <v>3</v>
      </c>
      <c r="J5" s="48">
        <v>5</v>
      </c>
      <c r="K5" s="46">
        <v>1</v>
      </c>
      <c r="L5" s="47">
        <v>2</v>
      </c>
      <c r="M5" s="47">
        <v>3</v>
      </c>
      <c r="N5" s="48">
        <v>5</v>
      </c>
      <c r="O5" s="49">
        <v>1</v>
      </c>
      <c r="P5" s="50">
        <v>2</v>
      </c>
      <c r="Q5" s="50">
        <v>3</v>
      </c>
      <c r="R5" s="51">
        <v>5</v>
      </c>
      <c r="S5" s="46">
        <v>1</v>
      </c>
      <c r="T5" s="47">
        <v>2</v>
      </c>
      <c r="U5" s="47">
        <v>3</v>
      </c>
      <c r="V5" s="48">
        <v>5</v>
      </c>
      <c r="W5" s="49">
        <v>1</v>
      </c>
      <c r="X5" s="50">
        <v>2</v>
      </c>
      <c r="Y5" s="50">
        <v>3</v>
      </c>
      <c r="Z5" s="51">
        <v>5</v>
      </c>
      <c r="AA5" s="49">
        <v>1</v>
      </c>
      <c r="AB5" s="50">
        <v>2</v>
      </c>
      <c r="AC5" s="50">
        <v>3</v>
      </c>
      <c r="AD5" s="51">
        <v>5</v>
      </c>
      <c r="AE5" s="49">
        <v>1</v>
      </c>
      <c r="AF5" s="50">
        <v>2</v>
      </c>
      <c r="AG5" s="50">
        <v>3</v>
      </c>
      <c r="AH5" s="51">
        <v>5</v>
      </c>
      <c r="AI5" s="49">
        <v>1</v>
      </c>
      <c r="AJ5" s="50">
        <v>2</v>
      </c>
      <c r="AK5" s="50">
        <v>3</v>
      </c>
      <c r="AL5" s="51">
        <v>5</v>
      </c>
      <c r="AM5" s="46">
        <v>1</v>
      </c>
      <c r="AN5" s="47">
        <v>2</v>
      </c>
      <c r="AO5" s="47">
        <v>3</v>
      </c>
      <c r="AP5" s="48">
        <v>5</v>
      </c>
      <c r="AQ5" s="46">
        <v>1</v>
      </c>
      <c r="AR5" s="47">
        <v>2</v>
      </c>
      <c r="AS5" s="47">
        <v>3</v>
      </c>
      <c r="AT5" s="48">
        <v>5</v>
      </c>
      <c r="AU5" s="49">
        <v>1</v>
      </c>
      <c r="AV5" s="50">
        <v>2</v>
      </c>
      <c r="AW5" s="50">
        <v>3</v>
      </c>
      <c r="AX5" s="51">
        <v>5</v>
      </c>
      <c r="AY5" s="49">
        <v>1</v>
      </c>
      <c r="AZ5" s="50">
        <v>2</v>
      </c>
      <c r="BA5" s="50">
        <v>3</v>
      </c>
      <c r="BB5" s="51">
        <v>5</v>
      </c>
      <c r="BC5" s="144">
        <v>1</v>
      </c>
      <c r="BD5" s="145">
        <v>2</v>
      </c>
      <c r="BE5" s="146">
        <v>3</v>
      </c>
      <c r="BF5" s="147">
        <v>5</v>
      </c>
      <c r="BG5" s="148" t="s">
        <v>5</v>
      </c>
      <c r="BH5" s="149" t="s">
        <v>6</v>
      </c>
      <c r="BI5" s="150" t="s">
        <v>7</v>
      </c>
      <c r="BJ5" s="151" t="s">
        <v>8</v>
      </c>
      <c r="BK5" s="201"/>
      <c r="BL5" s="74"/>
    </row>
    <row r="6" spans="1:64" ht="14.25" customHeight="1">
      <c r="A6" s="53">
        <v>1</v>
      </c>
      <c r="B6" s="152" t="s">
        <v>130</v>
      </c>
      <c r="C6" s="153"/>
      <c r="D6" s="154">
        <v>1</v>
      </c>
      <c r="E6" s="154">
        <v>1</v>
      </c>
      <c r="F6" s="155"/>
      <c r="G6" s="153"/>
      <c r="H6" s="154"/>
      <c r="I6" s="154"/>
      <c r="J6" s="155">
        <v>1</v>
      </c>
      <c r="K6" s="153"/>
      <c r="L6" s="154"/>
      <c r="M6" s="154"/>
      <c r="N6" s="155">
        <v>1</v>
      </c>
      <c r="O6" s="153"/>
      <c r="P6" s="154"/>
      <c r="Q6" s="154"/>
      <c r="R6" s="155"/>
      <c r="S6" s="153"/>
      <c r="T6" s="154"/>
      <c r="U6" s="154"/>
      <c r="V6" s="155">
        <v>1</v>
      </c>
      <c r="W6" s="153"/>
      <c r="X6" s="154"/>
      <c r="Y6" s="154"/>
      <c r="Z6" s="155"/>
      <c r="AA6" s="153"/>
      <c r="AB6" s="154"/>
      <c r="AC6" s="154">
        <v>1</v>
      </c>
      <c r="AD6" s="155"/>
      <c r="AE6" s="153"/>
      <c r="AF6" s="154"/>
      <c r="AG6" s="154"/>
      <c r="AH6" s="155">
        <v>1</v>
      </c>
      <c r="AI6" s="153">
        <v>1</v>
      </c>
      <c r="AJ6" s="154"/>
      <c r="AK6" s="154"/>
      <c r="AL6" s="155"/>
      <c r="AM6" s="153"/>
      <c r="AN6" s="154"/>
      <c r="AO6" s="154">
        <v>1</v>
      </c>
      <c r="AP6" s="155">
        <v>1</v>
      </c>
      <c r="AQ6" s="153"/>
      <c r="AR6" s="154"/>
      <c r="AS6" s="154"/>
      <c r="AT6" s="155"/>
      <c r="AU6" s="153"/>
      <c r="AV6" s="154"/>
      <c r="AW6" s="154"/>
      <c r="AX6" s="155"/>
      <c r="AY6" s="153"/>
      <c r="AZ6" s="154"/>
      <c r="BA6" s="154"/>
      <c r="BB6" s="155"/>
      <c r="BC6" s="156" t="s">
        <v>122</v>
      </c>
      <c r="BD6" s="157" t="s">
        <v>122</v>
      </c>
      <c r="BE6" s="157" t="s">
        <v>121</v>
      </c>
      <c r="BF6" s="158" t="s">
        <v>127</v>
      </c>
      <c r="BG6" s="159">
        <f>SUM(BC6*7)</f>
        <v>7</v>
      </c>
      <c r="BH6" s="160">
        <f>PRODUCT(BD6*5)</f>
        <v>5</v>
      </c>
      <c r="BI6" s="160">
        <f>PRODUCT(BE6*3)</f>
        <v>9</v>
      </c>
      <c r="BJ6" s="161">
        <f>PRODUCT(BF6*1)</f>
        <v>5</v>
      </c>
      <c r="BK6" s="162">
        <f>SUM(BG6:BJ6)</f>
        <v>26</v>
      </c>
      <c r="BL6" s="74"/>
    </row>
    <row r="7" spans="1:64" ht="11.25" customHeight="1">
      <c r="A7" s="141">
        <v>2</v>
      </c>
      <c r="B7" s="118" t="s">
        <v>131</v>
      </c>
      <c r="C7" s="43"/>
      <c r="D7" s="44"/>
      <c r="E7" s="44">
        <v>1</v>
      </c>
      <c r="F7" s="45">
        <v>1</v>
      </c>
      <c r="G7" s="43"/>
      <c r="H7" s="44"/>
      <c r="I7" s="44"/>
      <c r="J7" s="45">
        <v>1</v>
      </c>
      <c r="K7" s="43"/>
      <c r="L7" s="44">
        <v>1</v>
      </c>
      <c r="M7" s="44"/>
      <c r="N7" s="45"/>
      <c r="O7" s="43"/>
      <c r="P7" s="44"/>
      <c r="Q7" s="44"/>
      <c r="R7" s="45"/>
      <c r="S7" s="43"/>
      <c r="T7" s="44">
        <v>1</v>
      </c>
      <c r="U7" s="44"/>
      <c r="V7" s="45"/>
      <c r="W7" s="43"/>
      <c r="X7" s="44">
        <v>1</v>
      </c>
      <c r="Y7" s="251">
        <v>1</v>
      </c>
      <c r="Z7" s="45"/>
      <c r="AA7" s="43"/>
      <c r="AB7" s="44">
        <v>1</v>
      </c>
      <c r="AC7" s="44"/>
      <c r="AD7" s="45"/>
      <c r="AE7" s="43"/>
      <c r="AF7" s="44">
        <v>1</v>
      </c>
      <c r="AG7" s="44"/>
      <c r="AH7" s="45"/>
      <c r="AI7" s="43"/>
      <c r="AJ7" s="44"/>
      <c r="AK7" s="44"/>
      <c r="AL7" s="45"/>
      <c r="AM7" s="43"/>
      <c r="AN7" s="44"/>
      <c r="AO7" s="44"/>
      <c r="AP7" s="45"/>
      <c r="AQ7" s="43"/>
      <c r="AR7" s="44"/>
      <c r="AS7" s="44"/>
      <c r="AT7" s="45"/>
      <c r="AU7" s="43"/>
      <c r="AV7" s="44"/>
      <c r="AW7" s="44"/>
      <c r="AX7" s="45"/>
      <c r="AY7" s="43"/>
      <c r="AZ7" s="44"/>
      <c r="BA7" s="44"/>
      <c r="BB7" s="45"/>
      <c r="BC7" s="135"/>
      <c r="BD7" s="136" t="s">
        <v>127</v>
      </c>
      <c r="BE7" s="136" t="s">
        <v>124</v>
      </c>
      <c r="BF7" s="137" t="s">
        <v>124</v>
      </c>
      <c r="BG7" s="133">
        <f aca="true" t="shared" si="0" ref="BG7:BG25">SUM(BC7*7)</f>
        <v>0</v>
      </c>
      <c r="BH7" s="134">
        <f aca="true" t="shared" si="1" ref="BH7:BH25">PRODUCT(BD7*5)</f>
        <v>25</v>
      </c>
      <c r="BI7" s="134">
        <f aca="true" t="shared" si="2" ref="BI7:BI25">PRODUCT(BE7*3)</f>
        <v>6</v>
      </c>
      <c r="BJ7" s="33">
        <f aca="true" t="shared" si="3" ref="BJ7:BJ25">PRODUCT(BF7*1)</f>
        <v>2</v>
      </c>
      <c r="BK7" s="52">
        <f aca="true" t="shared" si="4" ref="BK7:BK25">SUM(BG7:BJ7)</f>
        <v>33</v>
      </c>
      <c r="BL7" s="74"/>
    </row>
    <row r="8" spans="1:64" ht="12" customHeight="1">
      <c r="A8" s="54">
        <v>3</v>
      </c>
      <c r="B8" s="118" t="s">
        <v>132</v>
      </c>
      <c r="C8" s="43"/>
      <c r="D8" s="44"/>
      <c r="E8" s="44"/>
      <c r="F8" s="45"/>
      <c r="G8" s="43"/>
      <c r="H8" s="44"/>
      <c r="I8" s="44"/>
      <c r="J8" s="45"/>
      <c r="K8" s="43"/>
      <c r="L8" s="44"/>
      <c r="M8" s="44"/>
      <c r="N8" s="45"/>
      <c r="O8" s="43"/>
      <c r="P8" s="44"/>
      <c r="Q8" s="44"/>
      <c r="R8" s="45"/>
      <c r="S8" s="43"/>
      <c r="T8" s="44"/>
      <c r="U8" s="44"/>
      <c r="V8" s="45"/>
      <c r="W8" s="43"/>
      <c r="X8" s="44"/>
      <c r="Y8" s="44"/>
      <c r="Z8" s="45"/>
      <c r="AA8" s="43"/>
      <c r="AB8" s="44"/>
      <c r="AC8" s="44"/>
      <c r="AD8" s="45"/>
      <c r="AE8" s="43"/>
      <c r="AF8" s="44"/>
      <c r="AG8" s="44"/>
      <c r="AH8" s="45"/>
      <c r="AI8" s="43"/>
      <c r="AJ8" s="44"/>
      <c r="AK8" s="44"/>
      <c r="AL8" s="45"/>
      <c r="AM8" s="43"/>
      <c r="AN8" s="44"/>
      <c r="AO8" s="44"/>
      <c r="AP8" s="45"/>
      <c r="AQ8" s="43"/>
      <c r="AR8" s="44"/>
      <c r="AS8" s="44"/>
      <c r="AT8" s="45"/>
      <c r="AU8" s="43"/>
      <c r="AV8" s="44"/>
      <c r="AW8" s="44"/>
      <c r="AX8" s="45"/>
      <c r="AY8" s="43"/>
      <c r="AZ8" s="44"/>
      <c r="BA8" s="44"/>
      <c r="BB8" s="45"/>
      <c r="BC8" s="135"/>
      <c r="BD8" s="136"/>
      <c r="BE8" s="136"/>
      <c r="BF8" s="137"/>
      <c r="BG8" s="133">
        <f t="shared" si="0"/>
        <v>0</v>
      </c>
      <c r="BH8" s="134">
        <f t="shared" si="1"/>
        <v>0</v>
      </c>
      <c r="BI8" s="134">
        <f t="shared" si="2"/>
        <v>0</v>
      </c>
      <c r="BJ8" s="33">
        <f t="shared" si="3"/>
        <v>0</v>
      </c>
      <c r="BK8" s="52">
        <f t="shared" si="4"/>
        <v>0</v>
      </c>
      <c r="BL8" s="74"/>
    </row>
    <row r="9" spans="1:64" ht="12" customHeight="1">
      <c r="A9" s="54">
        <v>4</v>
      </c>
      <c r="B9" s="118" t="s">
        <v>133</v>
      </c>
      <c r="C9" s="43"/>
      <c r="D9" s="44"/>
      <c r="E9" s="44"/>
      <c r="F9" s="45"/>
      <c r="G9" s="43">
        <v>1</v>
      </c>
      <c r="H9" s="44"/>
      <c r="I9" s="44">
        <v>1</v>
      </c>
      <c r="J9" s="45"/>
      <c r="K9" s="43"/>
      <c r="L9" s="44"/>
      <c r="M9" s="44"/>
      <c r="N9" s="45"/>
      <c r="O9" s="43"/>
      <c r="P9" s="44"/>
      <c r="Q9" s="44"/>
      <c r="R9" s="45"/>
      <c r="S9" s="43"/>
      <c r="T9" s="44"/>
      <c r="U9" s="44"/>
      <c r="V9" s="45"/>
      <c r="W9" s="43"/>
      <c r="X9" s="44"/>
      <c r="Y9" s="44"/>
      <c r="Z9" s="45">
        <v>1</v>
      </c>
      <c r="AA9" s="43"/>
      <c r="AB9" s="44"/>
      <c r="AC9" s="44"/>
      <c r="AD9" s="45">
        <v>1</v>
      </c>
      <c r="AE9" s="43"/>
      <c r="AF9" s="44"/>
      <c r="AG9" s="44"/>
      <c r="AH9" s="45"/>
      <c r="AI9" s="43"/>
      <c r="AJ9" s="44"/>
      <c r="AK9" s="44"/>
      <c r="AL9" s="45"/>
      <c r="AM9" s="43"/>
      <c r="AN9" s="44"/>
      <c r="AO9" s="44"/>
      <c r="AP9" s="45"/>
      <c r="AQ9" s="43"/>
      <c r="AR9" s="44"/>
      <c r="AS9" s="44"/>
      <c r="AT9" s="45"/>
      <c r="AU9" s="43"/>
      <c r="AV9" s="44"/>
      <c r="AW9" s="44"/>
      <c r="AX9" s="45"/>
      <c r="AY9" s="43"/>
      <c r="AZ9" s="44"/>
      <c r="BA9" s="44"/>
      <c r="BB9" s="45"/>
      <c r="BC9" s="135" t="s">
        <v>122</v>
      </c>
      <c r="BD9" s="136"/>
      <c r="BE9" s="136" t="s">
        <v>122</v>
      </c>
      <c r="BF9" s="137" t="s">
        <v>124</v>
      </c>
      <c r="BG9" s="133">
        <f t="shared" si="0"/>
        <v>7</v>
      </c>
      <c r="BH9" s="134">
        <f t="shared" si="1"/>
        <v>0</v>
      </c>
      <c r="BI9" s="134">
        <f t="shared" si="2"/>
        <v>3</v>
      </c>
      <c r="BJ9" s="33">
        <f t="shared" si="3"/>
        <v>2</v>
      </c>
      <c r="BK9" s="52">
        <f t="shared" si="4"/>
        <v>12</v>
      </c>
      <c r="BL9" s="74"/>
    </row>
    <row r="10" spans="1:64" ht="12" customHeight="1">
      <c r="A10" s="54">
        <v>5</v>
      </c>
      <c r="B10" s="118" t="s">
        <v>134</v>
      </c>
      <c r="C10" s="43"/>
      <c r="D10" s="44"/>
      <c r="E10" s="44"/>
      <c r="F10" s="45"/>
      <c r="G10" s="43"/>
      <c r="H10" s="44"/>
      <c r="I10" s="44"/>
      <c r="J10" s="45"/>
      <c r="K10" s="43"/>
      <c r="L10" s="44"/>
      <c r="M10" s="44"/>
      <c r="N10" s="45"/>
      <c r="O10" s="43"/>
      <c r="P10" s="44"/>
      <c r="Q10" s="44"/>
      <c r="R10" s="45"/>
      <c r="S10" s="43"/>
      <c r="T10" s="44"/>
      <c r="U10" s="44"/>
      <c r="V10" s="45"/>
      <c r="W10" s="43"/>
      <c r="X10" s="44"/>
      <c r="Y10" s="44"/>
      <c r="Z10" s="45">
        <v>1</v>
      </c>
      <c r="AA10" s="43"/>
      <c r="AB10" s="44"/>
      <c r="AC10" s="44"/>
      <c r="AD10" s="45"/>
      <c r="AE10" s="43"/>
      <c r="AF10" s="44"/>
      <c r="AG10" s="44"/>
      <c r="AH10" s="45"/>
      <c r="AI10" s="43"/>
      <c r="AJ10" s="44"/>
      <c r="AK10" s="44"/>
      <c r="AL10" s="45"/>
      <c r="AM10" s="43"/>
      <c r="AN10" s="44"/>
      <c r="AO10" s="44"/>
      <c r="AP10" s="45"/>
      <c r="AQ10" s="43"/>
      <c r="AR10" s="44"/>
      <c r="AS10" s="44"/>
      <c r="AT10" s="45"/>
      <c r="AU10" s="43"/>
      <c r="AV10" s="44"/>
      <c r="AW10" s="44"/>
      <c r="AX10" s="45"/>
      <c r="AY10" s="43"/>
      <c r="AZ10" s="44"/>
      <c r="BA10" s="44"/>
      <c r="BB10" s="45"/>
      <c r="BC10" s="135"/>
      <c r="BD10" s="136"/>
      <c r="BE10" s="136"/>
      <c r="BF10" s="137" t="s">
        <v>122</v>
      </c>
      <c r="BG10" s="133">
        <f t="shared" si="0"/>
        <v>0</v>
      </c>
      <c r="BH10" s="134">
        <f t="shared" si="1"/>
        <v>0</v>
      </c>
      <c r="BI10" s="134">
        <f t="shared" si="2"/>
        <v>0</v>
      </c>
      <c r="BJ10" s="33">
        <f t="shared" si="3"/>
        <v>1</v>
      </c>
      <c r="BK10" s="52">
        <f t="shared" si="4"/>
        <v>1</v>
      </c>
      <c r="BL10" s="74"/>
    </row>
    <row r="11" spans="1:64" ht="14.25" customHeight="1">
      <c r="A11" s="141">
        <v>6</v>
      </c>
      <c r="B11" s="142" t="s">
        <v>135</v>
      </c>
      <c r="C11" s="43"/>
      <c r="D11" s="44"/>
      <c r="E11" s="44"/>
      <c r="F11" s="45">
        <v>1</v>
      </c>
      <c r="G11" s="43"/>
      <c r="H11" s="44"/>
      <c r="I11" s="44"/>
      <c r="J11" s="45"/>
      <c r="K11" s="43"/>
      <c r="L11" s="44"/>
      <c r="M11" s="44"/>
      <c r="N11" s="45"/>
      <c r="O11" s="43"/>
      <c r="P11" s="44"/>
      <c r="Q11" s="44"/>
      <c r="R11" s="45"/>
      <c r="S11" s="43"/>
      <c r="T11" s="44"/>
      <c r="U11" s="44"/>
      <c r="V11" s="45"/>
      <c r="W11" s="43"/>
      <c r="X11" s="44"/>
      <c r="Y11" s="44"/>
      <c r="Z11" s="45"/>
      <c r="AA11" s="43"/>
      <c r="AB11" s="44"/>
      <c r="AC11" s="44"/>
      <c r="AD11" s="45"/>
      <c r="AE11" s="43"/>
      <c r="AF11" s="44"/>
      <c r="AG11" s="44"/>
      <c r="AH11" s="45"/>
      <c r="AI11" s="43"/>
      <c r="AJ11" s="44"/>
      <c r="AK11" s="44"/>
      <c r="AL11" s="45"/>
      <c r="AM11" s="43"/>
      <c r="AN11" s="44"/>
      <c r="AO11" s="44"/>
      <c r="AP11" s="45"/>
      <c r="AQ11" s="43"/>
      <c r="AR11" s="44"/>
      <c r="AS11" s="44"/>
      <c r="AT11" s="45"/>
      <c r="AU11" s="43"/>
      <c r="AV11" s="44"/>
      <c r="AW11" s="44"/>
      <c r="AX11" s="45"/>
      <c r="AY11" s="43"/>
      <c r="AZ11" s="44"/>
      <c r="BA11" s="44"/>
      <c r="BB11" s="45"/>
      <c r="BC11" s="130"/>
      <c r="BD11" s="131"/>
      <c r="BE11" s="131"/>
      <c r="BF11" s="132" t="s">
        <v>122</v>
      </c>
      <c r="BG11" s="133">
        <f t="shared" si="0"/>
        <v>0</v>
      </c>
      <c r="BH11" s="134">
        <f t="shared" si="1"/>
        <v>0</v>
      </c>
      <c r="BI11" s="134">
        <f t="shared" si="2"/>
        <v>0</v>
      </c>
      <c r="BJ11" s="33">
        <f t="shared" si="3"/>
        <v>1</v>
      </c>
      <c r="BK11" s="52">
        <f t="shared" si="4"/>
        <v>1</v>
      </c>
      <c r="BL11" s="74"/>
    </row>
    <row r="12" spans="1:64" ht="12" customHeight="1">
      <c r="A12" s="54">
        <v>7</v>
      </c>
      <c r="B12" s="118" t="s">
        <v>136</v>
      </c>
      <c r="C12" s="43"/>
      <c r="D12" s="44"/>
      <c r="E12" s="44"/>
      <c r="F12" s="45"/>
      <c r="G12" s="43"/>
      <c r="H12" s="44"/>
      <c r="I12" s="44"/>
      <c r="J12" s="45"/>
      <c r="K12" s="43"/>
      <c r="L12" s="44"/>
      <c r="M12" s="44"/>
      <c r="N12" s="45"/>
      <c r="O12" s="43"/>
      <c r="P12" s="44"/>
      <c r="Q12" s="44"/>
      <c r="R12" s="45"/>
      <c r="S12" s="43"/>
      <c r="T12" s="44"/>
      <c r="U12" s="44"/>
      <c r="V12" s="45"/>
      <c r="W12" s="43"/>
      <c r="X12" s="44"/>
      <c r="Y12" s="44"/>
      <c r="Z12" s="45"/>
      <c r="AA12" s="43"/>
      <c r="AB12" s="44"/>
      <c r="AC12" s="44"/>
      <c r="AD12" s="45"/>
      <c r="AE12" s="43"/>
      <c r="AF12" s="44"/>
      <c r="AG12" s="44"/>
      <c r="AH12" s="45"/>
      <c r="AI12" s="43"/>
      <c r="AJ12" s="44"/>
      <c r="AK12" s="44"/>
      <c r="AL12" s="45"/>
      <c r="AM12" s="43"/>
      <c r="AN12" s="44"/>
      <c r="AO12" s="44"/>
      <c r="AP12" s="45"/>
      <c r="AQ12" s="43"/>
      <c r="AR12" s="44"/>
      <c r="AS12" s="44"/>
      <c r="AT12" s="45"/>
      <c r="AU12" s="43"/>
      <c r="AV12" s="44"/>
      <c r="AW12" s="44"/>
      <c r="AX12" s="45"/>
      <c r="AY12" s="43"/>
      <c r="AZ12" s="44"/>
      <c r="BA12" s="44"/>
      <c r="BB12" s="45"/>
      <c r="BC12" s="135"/>
      <c r="BD12" s="136"/>
      <c r="BE12" s="136"/>
      <c r="BF12" s="137"/>
      <c r="BG12" s="133">
        <f t="shared" si="0"/>
        <v>0</v>
      </c>
      <c r="BH12" s="134">
        <f t="shared" si="1"/>
        <v>0</v>
      </c>
      <c r="BI12" s="134">
        <f t="shared" si="2"/>
        <v>0</v>
      </c>
      <c r="BJ12" s="33">
        <f t="shared" si="3"/>
        <v>0</v>
      </c>
      <c r="BK12" s="52">
        <f t="shared" si="4"/>
        <v>0</v>
      </c>
      <c r="BL12" s="74"/>
    </row>
    <row r="13" spans="1:64" ht="12" customHeight="1">
      <c r="A13" s="54">
        <v>8</v>
      </c>
      <c r="B13" s="118" t="s">
        <v>137</v>
      </c>
      <c r="C13" s="43"/>
      <c r="D13" s="44"/>
      <c r="E13" s="44"/>
      <c r="F13" s="45"/>
      <c r="G13" s="43"/>
      <c r="H13" s="44"/>
      <c r="I13" s="44"/>
      <c r="J13" s="45"/>
      <c r="K13" s="43"/>
      <c r="L13" s="44"/>
      <c r="M13" s="44"/>
      <c r="N13" s="45"/>
      <c r="O13" s="43"/>
      <c r="P13" s="44"/>
      <c r="Q13" s="44"/>
      <c r="R13" s="45"/>
      <c r="S13" s="43"/>
      <c r="T13" s="44"/>
      <c r="U13" s="44">
        <v>1</v>
      </c>
      <c r="V13" s="45"/>
      <c r="W13" s="43"/>
      <c r="X13" s="44"/>
      <c r="Y13" s="44"/>
      <c r="Z13" s="45"/>
      <c r="AA13" s="43"/>
      <c r="AB13" s="44"/>
      <c r="AC13" s="44">
        <v>1</v>
      </c>
      <c r="AD13" s="45"/>
      <c r="AE13" s="43"/>
      <c r="AF13" s="44"/>
      <c r="AG13" s="44"/>
      <c r="AH13" s="45"/>
      <c r="AI13" s="43"/>
      <c r="AJ13" s="44"/>
      <c r="AK13" s="44"/>
      <c r="AL13" s="45"/>
      <c r="AM13" s="43"/>
      <c r="AN13" s="44"/>
      <c r="AO13" s="44"/>
      <c r="AP13" s="45"/>
      <c r="AQ13" s="43"/>
      <c r="AR13" s="44"/>
      <c r="AS13" s="44"/>
      <c r="AT13" s="45"/>
      <c r="AU13" s="43"/>
      <c r="AV13" s="44"/>
      <c r="AW13" s="44"/>
      <c r="AX13" s="45"/>
      <c r="AY13" s="43"/>
      <c r="AZ13" s="44"/>
      <c r="BA13" s="44"/>
      <c r="BB13" s="45"/>
      <c r="BC13" s="135"/>
      <c r="BD13" s="136"/>
      <c r="BE13" s="136" t="s">
        <v>124</v>
      </c>
      <c r="BF13" s="137"/>
      <c r="BG13" s="133">
        <f t="shared" si="0"/>
        <v>0</v>
      </c>
      <c r="BH13" s="134">
        <f t="shared" si="1"/>
        <v>0</v>
      </c>
      <c r="BI13" s="134">
        <f t="shared" si="2"/>
        <v>6</v>
      </c>
      <c r="BJ13" s="33">
        <f t="shared" si="3"/>
        <v>0</v>
      </c>
      <c r="BK13" s="52">
        <f t="shared" si="4"/>
        <v>6</v>
      </c>
      <c r="BL13" s="74"/>
    </row>
    <row r="14" spans="1:64" ht="12" customHeight="1">
      <c r="A14" s="54">
        <v>9</v>
      </c>
      <c r="B14" s="118" t="s">
        <v>138</v>
      </c>
      <c r="C14" s="43"/>
      <c r="D14" s="44"/>
      <c r="E14" s="44"/>
      <c r="F14" s="45"/>
      <c r="G14" s="43"/>
      <c r="H14" s="44"/>
      <c r="I14" s="44"/>
      <c r="J14" s="45"/>
      <c r="K14" s="43"/>
      <c r="L14" s="44"/>
      <c r="M14" s="44"/>
      <c r="N14" s="45"/>
      <c r="O14" s="43"/>
      <c r="P14" s="44"/>
      <c r="Q14" s="44"/>
      <c r="R14" s="45"/>
      <c r="S14" s="43"/>
      <c r="T14" s="44"/>
      <c r="U14" s="44"/>
      <c r="V14" s="45"/>
      <c r="W14" s="43"/>
      <c r="X14" s="44"/>
      <c r="Y14" s="44"/>
      <c r="Z14" s="45"/>
      <c r="AA14" s="43"/>
      <c r="AB14" s="44"/>
      <c r="AC14" s="44"/>
      <c r="AD14" s="45">
        <v>1</v>
      </c>
      <c r="AE14" s="43"/>
      <c r="AF14" s="44"/>
      <c r="AG14" s="44"/>
      <c r="AH14" s="45"/>
      <c r="AI14" s="43"/>
      <c r="AJ14" s="44"/>
      <c r="AK14" s="44"/>
      <c r="AL14" s="45"/>
      <c r="AM14" s="43">
        <v>1</v>
      </c>
      <c r="AN14" s="44"/>
      <c r="AO14" s="44"/>
      <c r="AP14" s="45"/>
      <c r="AQ14" s="43"/>
      <c r="AR14" s="44"/>
      <c r="AS14" s="44"/>
      <c r="AT14" s="45"/>
      <c r="AU14" s="43"/>
      <c r="AV14" s="44"/>
      <c r="AW14" s="44"/>
      <c r="AX14" s="45"/>
      <c r="AY14" s="43"/>
      <c r="AZ14" s="44"/>
      <c r="BA14" s="44"/>
      <c r="BB14" s="45"/>
      <c r="BC14" s="135" t="s">
        <v>122</v>
      </c>
      <c r="BD14" s="136"/>
      <c r="BE14" s="136"/>
      <c r="BF14" s="137" t="s">
        <v>122</v>
      </c>
      <c r="BG14" s="133">
        <f t="shared" si="0"/>
        <v>7</v>
      </c>
      <c r="BH14" s="134">
        <f t="shared" si="1"/>
        <v>0</v>
      </c>
      <c r="BI14" s="134">
        <f t="shared" si="2"/>
        <v>0</v>
      </c>
      <c r="BJ14" s="33">
        <f t="shared" si="3"/>
        <v>1</v>
      </c>
      <c r="BK14" s="52">
        <f t="shared" si="4"/>
        <v>8</v>
      </c>
      <c r="BL14" s="74"/>
    </row>
    <row r="15" spans="1:64" ht="12" customHeight="1">
      <c r="A15" s="54">
        <v>10</v>
      </c>
      <c r="B15" s="118" t="s">
        <v>150</v>
      </c>
      <c r="C15" s="43"/>
      <c r="D15" s="44"/>
      <c r="E15" s="44"/>
      <c r="F15" s="45"/>
      <c r="G15" s="43"/>
      <c r="H15" s="44"/>
      <c r="I15" s="44"/>
      <c r="J15" s="45"/>
      <c r="K15" s="43"/>
      <c r="L15" s="44"/>
      <c r="M15" s="44"/>
      <c r="N15" s="45"/>
      <c r="O15" s="43"/>
      <c r="P15" s="44"/>
      <c r="Q15" s="44"/>
      <c r="R15" s="45"/>
      <c r="S15" s="43"/>
      <c r="T15" s="44"/>
      <c r="U15" s="44"/>
      <c r="V15" s="45"/>
      <c r="W15" s="43"/>
      <c r="X15" s="44"/>
      <c r="Y15" s="44"/>
      <c r="Z15" s="45"/>
      <c r="AA15" s="43"/>
      <c r="AB15" s="44"/>
      <c r="AC15" s="44"/>
      <c r="AD15" s="45"/>
      <c r="AE15" s="43"/>
      <c r="AF15" s="44"/>
      <c r="AG15" s="44"/>
      <c r="AH15" s="45"/>
      <c r="AI15" s="43"/>
      <c r="AJ15" s="44"/>
      <c r="AK15" s="44"/>
      <c r="AL15" s="45"/>
      <c r="AM15" s="43"/>
      <c r="AN15" s="44"/>
      <c r="AO15" s="44"/>
      <c r="AP15" s="45"/>
      <c r="AQ15" s="43"/>
      <c r="AR15" s="44"/>
      <c r="AS15" s="44"/>
      <c r="AT15" s="45"/>
      <c r="AU15" s="43"/>
      <c r="AV15" s="44"/>
      <c r="AW15" s="44"/>
      <c r="AX15" s="45"/>
      <c r="AY15" s="43"/>
      <c r="AZ15" s="44"/>
      <c r="BA15" s="44"/>
      <c r="BB15" s="45"/>
      <c r="BC15" s="135"/>
      <c r="BD15" s="136"/>
      <c r="BE15" s="136"/>
      <c r="BF15" s="137"/>
      <c r="BG15" s="133">
        <f t="shared" si="0"/>
        <v>0</v>
      </c>
      <c r="BH15" s="134">
        <f t="shared" si="1"/>
        <v>0</v>
      </c>
      <c r="BI15" s="134">
        <f t="shared" si="2"/>
        <v>0</v>
      </c>
      <c r="BJ15" s="33">
        <f t="shared" si="3"/>
        <v>0</v>
      </c>
      <c r="BK15" s="52">
        <f t="shared" si="4"/>
        <v>0</v>
      </c>
      <c r="BL15" s="74"/>
    </row>
    <row r="16" spans="1:64" ht="12" customHeight="1">
      <c r="A16" s="54">
        <v>11</v>
      </c>
      <c r="B16" s="118" t="s">
        <v>149</v>
      </c>
      <c r="C16" s="43"/>
      <c r="D16" s="44"/>
      <c r="E16" s="44"/>
      <c r="F16" s="45"/>
      <c r="G16" s="43"/>
      <c r="H16" s="44"/>
      <c r="I16" s="44"/>
      <c r="J16" s="45"/>
      <c r="K16" s="43"/>
      <c r="L16" s="44"/>
      <c r="M16" s="44"/>
      <c r="N16" s="45">
        <v>1</v>
      </c>
      <c r="O16" s="43"/>
      <c r="P16" s="44"/>
      <c r="Q16" s="44"/>
      <c r="R16" s="45"/>
      <c r="S16" s="43"/>
      <c r="T16" s="44"/>
      <c r="U16" s="44"/>
      <c r="V16" s="45"/>
      <c r="W16" s="43"/>
      <c r="X16" s="44"/>
      <c r="Y16" s="44"/>
      <c r="Z16" s="45"/>
      <c r="AA16" s="43"/>
      <c r="AB16" s="44"/>
      <c r="AC16" s="44"/>
      <c r="AD16" s="45"/>
      <c r="AE16" s="43"/>
      <c r="AF16" s="44"/>
      <c r="AG16" s="44"/>
      <c r="AH16" s="45"/>
      <c r="AI16" s="43"/>
      <c r="AJ16" s="44"/>
      <c r="AK16" s="44"/>
      <c r="AL16" s="45"/>
      <c r="AM16" s="43"/>
      <c r="AN16" s="44"/>
      <c r="AO16" s="44"/>
      <c r="AP16" s="45"/>
      <c r="AQ16" s="43"/>
      <c r="AR16" s="44"/>
      <c r="AS16" s="44"/>
      <c r="AT16" s="45"/>
      <c r="AU16" s="43"/>
      <c r="AV16" s="44"/>
      <c r="AW16" s="44"/>
      <c r="AX16" s="45"/>
      <c r="AY16" s="43"/>
      <c r="AZ16" s="44"/>
      <c r="BA16" s="44"/>
      <c r="BB16" s="45"/>
      <c r="BC16" s="135"/>
      <c r="BD16" s="136"/>
      <c r="BE16" s="136"/>
      <c r="BF16" s="137" t="s">
        <v>122</v>
      </c>
      <c r="BG16" s="133">
        <f>SUM(BC16*7)</f>
        <v>0</v>
      </c>
      <c r="BH16" s="134">
        <f>PRODUCT(BD16*5)</f>
        <v>0</v>
      </c>
      <c r="BI16" s="134">
        <f>PRODUCT(BE16*3)</f>
        <v>0</v>
      </c>
      <c r="BJ16" s="33">
        <f>PRODUCT(BF16*1)</f>
        <v>1</v>
      </c>
      <c r="BK16" s="52">
        <f>SUM(BG16:BJ16)</f>
        <v>1</v>
      </c>
      <c r="BL16" s="74"/>
    </row>
    <row r="17" spans="1:64" ht="12" customHeight="1">
      <c r="A17" s="54">
        <v>12</v>
      </c>
      <c r="B17" s="118" t="s">
        <v>148</v>
      </c>
      <c r="C17" s="43"/>
      <c r="D17" s="44"/>
      <c r="E17" s="44"/>
      <c r="F17" s="45"/>
      <c r="G17" s="43"/>
      <c r="H17" s="44"/>
      <c r="I17" s="44"/>
      <c r="J17" s="45"/>
      <c r="K17" s="43"/>
      <c r="L17" s="44"/>
      <c r="M17" s="44"/>
      <c r="N17" s="45"/>
      <c r="O17" s="43"/>
      <c r="P17" s="44"/>
      <c r="Q17" s="44"/>
      <c r="R17" s="45"/>
      <c r="S17" s="43"/>
      <c r="T17" s="44"/>
      <c r="U17" s="44"/>
      <c r="V17" s="45"/>
      <c r="W17" s="43"/>
      <c r="X17" s="44"/>
      <c r="Y17" s="44"/>
      <c r="Z17" s="45"/>
      <c r="AA17" s="43"/>
      <c r="AB17" s="44"/>
      <c r="AC17" s="44"/>
      <c r="AD17" s="45"/>
      <c r="AE17" s="43"/>
      <c r="AF17" s="44"/>
      <c r="AG17" s="44"/>
      <c r="AH17" s="45"/>
      <c r="AI17" s="43"/>
      <c r="AJ17" s="44"/>
      <c r="AK17" s="44"/>
      <c r="AL17" s="45"/>
      <c r="AM17" s="43"/>
      <c r="AN17" s="44"/>
      <c r="AO17" s="44"/>
      <c r="AP17" s="45"/>
      <c r="AQ17" s="43"/>
      <c r="AR17" s="44"/>
      <c r="AS17" s="44"/>
      <c r="AT17" s="45"/>
      <c r="AU17" s="43"/>
      <c r="AV17" s="44"/>
      <c r="AW17" s="44"/>
      <c r="AX17" s="45"/>
      <c r="AY17" s="43"/>
      <c r="AZ17" s="44"/>
      <c r="BA17" s="44"/>
      <c r="BB17" s="45"/>
      <c r="BC17" s="135"/>
      <c r="BD17" s="136"/>
      <c r="BE17" s="136"/>
      <c r="BF17" s="137"/>
      <c r="BG17" s="133">
        <f>SUM(BC17*7)</f>
        <v>0</v>
      </c>
      <c r="BH17" s="134">
        <f>PRODUCT(BD17*5)</f>
        <v>0</v>
      </c>
      <c r="BI17" s="134">
        <f>PRODUCT(BE17*3)</f>
        <v>0</v>
      </c>
      <c r="BJ17" s="33">
        <f>PRODUCT(BF17*1)</f>
        <v>0</v>
      </c>
      <c r="BK17" s="52">
        <f>SUM(BG17:BJ17)</f>
        <v>0</v>
      </c>
      <c r="BL17" s="74"/>
    </row>
    <row r="18" spans="1:64" ht="12" customHeight="1">
      <c r="A18" s="54">
        <v>13</v>
      </c>
      <c r="B18" s="118" t="s">
        <v>117</v>
      </c>
      <c r="C18" s="43"/>
      <c r="D18" s="44"/>
      <c r="E18" s="44"/>
      <c r="F18" s="45"/>
      <c r="G18" s="43"/>
      <c r="H18" s="44"/>
      <c r="I18" s="44">
        <v>1</v>
      </c>
      <c r="J18" s="45"/>
      <c r="K18" s="43"/>
      <c r="L18" s="44"/>
      <c r="M18" s="44">
        <v>1</v>
      </c>
      <c r="N18" s="45"/>
      <c r="O18" s="43"/>
      <c r="P18" s="44">
        <v>1</v>
      </c>
      <c r="Q18" s="44">
        <v>1</v>
      </c>
      <c r="R18" s="250"/>
      <c r="S18" s="43">
        <v>1</v>
      </c>
      <c r="T18" s="44"/>
      <c r="U18" s="44"/>
      <c r="V18" s="45"/>
      <c r="W18" s="43"/>
      <c r="X18" s="44"/>
      <c r="Y18" s="44"/>
      <c r="Z18" s="45"/>
      <c r="AA18" s="43">
        <v>1</v>
      </c>
      <c r="AB18" s="44"/>
      <c r="AC18" s="44"/>
      <c r="AD18" s="45"/>
      <c r="AE18" s="43"/>
      <c r="AF18" s="44"/>
      <c r="AG18" s="44"/>
      <c r="AH18" s="45">
        <v>1</v>
      </c>
      <c r="AI18" s="43"/>
      <c r="AJ18" s="44"/>
      <c r="AK18" s="44"/>
      <c r="AL18" s="45"/>
      <c r="AM18" s="43"/>
      <c r="AN18" s="44">
        <v>1</v>
      </c>
      <c r="AO18" s="44"/>
      <c r="AP18" s="45"/>
      <c r="AQ18" s="43"/>
      <c r="AR18" s="44"/>
      <c r="AS18" s="44"/>
      <c r="AT18" s="45"/>
      <c r="AU18" s="43"/>
      <c r="AV18" s="44"/>
      <c r="AW18" s="44"/>
      <c r="AX18" s="45"/>
      <c r="AY18" s="43"/>
      <c r="AZ18" s="44"/>
      <c r="BA18" s="44"/>
      <c r="BB18" s="45"/>
      <c r="BC18" s="135" t="s">
        <v>124</v>
      </c>
      <c r="BD18" s="136" t="s">
        <v>124</v>
      </c>
      <c r="BE18" s="136" t="s">
        <v>121</v>
      </c>
      <c r="BF18" s="137" t="s">
        <v>122</v>
      </c>
      <c r="BG18" s="133">
        <f t="shared" si="0"/>
        <v>14</v>
      </c>
      <c r="BH18" s="134">
        <f t="shared" si="1"/>
        <v>10</v>
      </c>
      <c r="BI18" s="134">
        <f t="shared" si="2"/>
        <v>9</v>
      </c>
      <c r="BJ18" s="33">
        <f t="shared" si="3"/>
        <v>1</v>
      </c>
      <c r="BK18" s="52">
        <f t="shared" si="4"/>
        <v>34</v>
      </c>
      <c r="BL18" s="74"/>
    </row>
    <row r="19" spans="1:64" ht="12" customHeight="1">
      <c r="A19" s="54">
        <v>14</v>
      </c>
      <c r="B19" s="118" t="s">
        <v>118</v>
      </c>
      <c r="C19" s="43">
        <v>1</v>
      </c>
      <c r="D19" s="44"/>
      <c r="E19" s="44"/>
      <c r="F19" s="45"/>
      <c r="G19" s="43"/>
      <c r="H19" s="44"/>
      <c r="I19" s="44"/>
      <c r="J19" s="45"/>
      <c r="K19" s="43"/>
      <c r="L19" s="44"/>
      <c r="M19" s="44">
        <v>1</v>
      </c>
      <c r="N19" s="45"/>
      <c r="O19" s="43"/>
      <c r="P19" s="44"/>
      <c r="Q19" s="44"/>
      <c r="R19" s="45"/>
      <c r="S19" s="43"/>
      <c r="T19" s="44"/>
      <c r="U19" s="44"/>
      <c r="V19" s="45"/>
      <c r="W19" s="43"/>
      <c r="X19" s="44"/>
      <c r="Y19" s="44"/>
      <c r="Z19" s="45"/>
      <c r="AA19" s="43"/>
      <c r="AB19" s="44"/>
      <c r="AC19" s="44"/>
      <c r="AD19" s="45"/>
      <c r="AE19" s="43">
        <v>1</v>
      </c>
      <c r="AF19" s="44"/>
      <c r="AG19" s="44"/>
      <c r="AH19" s="45"/>
      <c r="AI19" s="43"/>
      <c r="AJ19" s="44"/>
      <c r="AK19" s="44">
        <v>1</v>
      </c>
      <c r="AL19" s="45"/>
      <c r="AM19" s="43"/>
      <c r="AN19" s="44"/>
      <c r="AO19" s="44"/>
      <c r="AP19" s="45"/>
      <c r="AQ19" s="43"/>
      <c r="AR19" s="44"/>
      <c r="AS19" s="44"/>
      <c r="AT19" s="45"/>
      <c r="AU19" s="43"/>
      <c r="AV19" s="44"/>
      <c r="AW19" s="44"/>
      <c r="AX19" s="45"/>
      <c r="AY19" s="43"/>
      <c r="AZ19" s="44"/>
      <c r="BA19" s="44"/>
      <c r="BB19" s="45"/>
      <c r="BC19" s="135" t="s">
        <v>124</v>
      </c>
      <c r="BD19" s="136"/>
      <c r="BE19" s="136" t="s">
        <v>124</v>
      </c>
      <c r="BF19" s="137"/>
      <c r="BG19" s="133">
        <f t="shared" si="0"/>
        <v>14</v>
      </c>
      <c r="BH19" s="134">
        <f t="shared" si="1"/>
        <v>0</v>
      </c>
      <c r="BI19" s="134">
        <f t="shared" si="2"/>
        <v>6</v>
      </c>
      <c r="BJ19" s="33">
        <f t="shared" si="3"/>
        <v>0</v>
      </c>
      <c r="BK19" s="52">
        <f t="shared" si="4"/>
        <v>20</v>
      </c>
      <c r="BL19" s="74"/>
    </row>
    <row r="20" spans="1:64" ht="12.75" customHeight="1">
      <c r="A20" s="54">
        <v>15</v>
      </c>
      <c r="B20" s="118" t="s">
        <v>139</v>
      </c>
      <c r="C20" s="43"/>
      <c r="D20" s="44"/>
      <c r="E20" s="44"/>
      <c r="F20" s="45"/>
      <c r="G20" s="43"/>
      <c r="H20" s="44"/>
      <c r="I20" s="44"/>
      <c r="J20" s="45"/>
      <c r="K20" s="43"/>
      <c r="L20" s="44"/>
      <c r="M20" s="44"/>
      <c r="N20" s="45"/>
      <c r="O20" s="43"/>
      <c r="P20" s="44"/>
      <c r="Q20" s="44"/>
      <c r="R20" s="45"/>
      <c r="S20" s="43"/>
      <c r="T20" s="44"/>
      <c r="U20" s="44"/>
      <c r="V20" s="45"/>
      <c r="W20" s="43"/>
      <c r="X20" s="44"/>
      <c r="Y20" s="44"/>
      <c r="Z20" s="45"/>
      <c r="AA20" s="43"/>
      <c r="AB20" s="44"/>
      <c r="AC20" s="44"/>
      <c r="AD20" s="45"/>
      <c r="AE20" s="43"/>
      <c r="AF20" s="44"/>
      <c r="AG20" s="44">
        <v>1</v>
      </c>
      <c r="AH20" s="45"/>
      <c r="AI20" s="43"/>
      <c r="AJ20" s="44">
        <v>1</v>
      </c>
      <c r="AK20" s="44">
        <v>1</v>
      </c>
      <c r="AL20" s="45"/>
      <c r="AM20" s="43"/>
      <c r="AN20" s="44"/>
      <c r="AO20" s="44">
        <v>1</v>
      </c>
      <c r="AP20" s="45"/>
      <c r="AQ20" s="43"/>
      <c r="AR20" s="44"/>
      <c r="AS20" s="44"/>
      <c r="AT20" s="45"/>
      <c r="AU20" s="43"/>
      <c r="AV20" s="44"/>
      <c r="AW20" s="44"/>
      <c r="AX20" s="45"/>
      <c r="AY20" s="43"/>
      <c r="AZ20" s="44"/>
      <c r="BA20" s="44"/>
      <c r="BB20" s="45"/>
      <c r="BC20" s="135"/>
      <c r="BD20" s="136" t="s">
        <v>122</v>
      </c>
      <c r="BE20" s="136" t="s">
        <v>121</v>
      </c>
      <c r="BF20" s="137"/>
      <c r="BG20" s="133">
        <f t="shared" si="0"/>
        <v>0</v>
      </c>
      <c r="BH20" s="134">
        <f t="shared" si="1"/>
        <v>5</v>
      </c>
      <c r="BI20" s="134">
        <f t="shared" si="2"/>
        <v>9</v>
      </c>
      <c r="BJ20" s="33">
        <f t="shared" si="3"/>
        <v>0</v>
      </c>
      <c r="BK20" s="52">
        <f t="shared" si="4"/>
        <v>14</v>
      </c>
      <c r="BL20" s="74"/>
    </row>
    <row r="21" spans="1:64" ht="12.75" customHeight="1">
      <c r="A21" s="54">
        <v>16</v>
      </c>
      <c r="B21" s="118" t="s">
        <v>140</v>
      </c>
      <c r="C21" s="43"/>
      <c r="D21" s="44"/>
      <c r="E21" s="44"/>
      <c r="F21" s="45"/>
      <c r="G21" s="43"/>
      <c r="H21" s="44"/>
      <c r="I21" s="44"/>
      <c r="J21" s="45"/>
      <c r="K21" s="43"/>
      <c r="L21" s="44"/>
      <c r="M21" s="44"/>
      <c r="N21" s="45"/>
      <c r="O21" s="43"/>
      <c r="P21" s="44"/>
      <c r="Q21" s="44"/>
      <c r="R21" s="45"/>
      <c r="S21" s="43"/>
      <c r="T21" s="44"/>
      <c r="U21" s="44"/>
      <c r="V21" s="45"/>
      <c r="W21" s="43"/>
      <c r="X21" s="44"/>
      <c r="Y21" s="44"/>
      <c r="Z21" s="45"/>
      <c r="AA21" s="43"/>
      <c r="AB21" s="44"/>
      <c r="AC21" s="44"/>
      <c r="AD21" s="45"/>
      <c r="AE21" s="43"/>
      <c r="AF21" s="44"/>
      <c r="AG21" s="44"/>
      <c r="AH21" s="45"/>
      <c r="AI21" s="43"/>
      <c r="AJ21" s="44"/>
      <c r="AK21" s="44"/>
      <c r="AL21" s="45"/>
      <c r="AM21" s="43"/>
      <c r="AN21" s="44"/>
      <c r="AO21" s="44"/>
      <c r="AP21" s="45"/>
      <c r="AQ21" s="43"/>
      <c r="AR21" s="44"/>
      <c r="AS21" s="44"/>
      <c r="AT21" s="45"/>
      <c r="AU21" s="43"/>
      <c r="AV21" s="44"/>
      <c r="AW21" s="44"/>
      <c r="AX21" s="45"/>
      <c r="AY21" s="43"/>
      <c r="AZ21" s="44"/>
      <c r="BA21" s="44"/>
      <c r="BB21" s="45"/>
      <c r="BC21" s="135"/>
      <c r="BD21" s="136"/>
      <c r="BE21" s="136"/>
      <c r="BF21" s="137"/>
      <c r="BG21" s="133">
        <f t="shared" si="0"/>
        <v>0</v>
      </c>
      <c r="BH21" s="134">
        <f t="shared" si="1"/>
        <v>0</v>
      </c>
      <c r="BI21" s="134">
        <f t="shared" si="2"/>
        <v>0</v>
      </c>
      <c r="BJ21" s="33">
        <f t="shared" si="3"/>
        <v>0</v>
      </c>
      <c r="BK21" s="52">
        <f t="shared" si="4"/>
        <v>0</v>
      </c>
      <c r="BL21" s="74"/>
    </row>
    <row r="22" spans="1:64" ht="12.75" customHeight="1">
      <c r="A22" s="54">
        <v>17</v>
      </c>
      <c r="B22" s="142" t="s">
        <v>141</v>
      </c>
      <c r="C22" s="43"/>
      <c r="D22" s="44"/>
      <c r="E22" s="44"/>
      <c r="F22" s="45"/>
      <c r="G22" s="43"/>
      <c r="H22" s="44"/>
      <c r="I22" s="44"/>
      <c r="J22" s="45"/>
      <c r="K22" s="43"/>
      <c r="L22" s="44"/>
      <c r="M22" s="44"/>
      <c r="N22" s="45"/>
      <c r="O22" s="43"/>
      <c r="P22" s="44"/>
      <c r="Q22" s="44"/>
      <c r="R22" s="45">
        <v>1</v>
      </c>
      <c r="S22" s="43"/>
      <c r="T22" s="44"/>
      <c r="U22" s="44"/>
      <c r="V22" s="45"/>
      <c r="W22" s="43">
        <v>1</v>
      </c>
      <c r="X22" s="44"/>
      <c r="Y22" s="44"/>
      <c r="Z22" s="45"/>
      <c r="AA22" s="43"/>
      <c r="AB22" s="44"/>
      <c r="AC22" s="44"/>
      <c r="AD22" s="45"/>
      <c r="AE22" s="43"/>
      <c r="AF22" s="44"/>
      <c r="AG22" s="44"/>
      <c r="AH22" s="45"/>
      <c r="AI22" s="43"/>
      <c r="AJ22" s="44"/>
      <c r="AK22" s="44"/>
      <c r="AL22" s="45"/>
      <c r="AM22" s="43"/>
      <c r="AN22" s="44"/>
      <c r="AO22" s="44"/>
      <c r="AP22" s="45"/>
      <c r="AQ22" s="43"/>
      <c r="AR22" s="44"/>
      <c r="AS22" s="44"/>
      <c r="AT22" s="45"/>
      <c r="AU22" s="43"/>
      <c r="AV22" s="44"/>
      <c r="AW22" s="44"/>
      <c r="AX22" s="45"/>
      <c r="AY22" s="43"/>
      <c r="AZ22" s="44"/>
      <c r="BA22" s="44"/>
      <c r="BB22" s="45"/>
      <c r="BC22" s="135" t="s">
        <v>122</v>
      </c>
      <c r="BD22" s="136"/>
      <c r="BE22" s="136"/>
      <c r="BF22" s="137" t="s">
        <v>122</v>
      </c>
      <c r="BG22" s="133">
        <f t="shared" si="0"/>
        <v>7</v>
      </c>
      <c r="BH22" s="134">
        <f t="shared" si="1"/>
        <v>0</v>
      </c>
      <c r="BI22" s="134">
        <f t="shared" si="2"/>
        <v>0</v>
      </c>
      <c r="BJ22" s="33">
        <f t="shared" si="3"/>
        <v>1</v>
      </c>
      <c r="BK22" s="52">
        <f t="shared" si="4"/>
        <v>8</v>
      </c>
      <c r="BL22" s="74"/>
    </row>
    <row r="23" spans="1:64" ht="12" customHeight="1">
      <c r="A23" s="54">
        <v>18</v>
      </c>
      <c r="B23" s="118" t="s">
        <v>142</v>
      </c>
      <c r="C23" s="43"/>
      <c r="D23" s="44"/>
      <c r="E23" s="44"/>
      <c r="F23" s="45"/>
      <c r="G23" s="43"/>
      <c r="H23" s="44"/>
      <c r="I23" s="44"/>
      <c r="J23" s="45"/>
      <c r="K23" s="43"/>
      <c r="L23" s="44"/>
      <c r="M23" s="44"/>
      <c r="N23" s="45"/>
      <c r="O23" s="43"/>
      <c r="P23" s="44"/>
      <c r="Q23" s="44"/>
      <c r="R23" s="45"/>
      <c r="S23" s="43"/>
      <c r="T23" s="44"/>
      <c r="U23" s="44"/>
      <c r="V23" s="45"/>
      <c r="W23" s="43"/>
      <c r="X23" s="44"/>
      <c r="Y23" s="44"/>
      <c r="Z23" s="45"/>
      <c r="AA23" s="43"/>
      <c r="AB23" s="44"/>
      <c r="AC23" s="44"/>
      <c r="AD23" s="45"/>
      <c r="AE23" s="43"/>
      <c r="AF23" s="44"/>
      <c r="AG23" s="44"/>
      <c r="AH23" s="45"/>
      <c r="AI23" s="43"/>
      <c r="AJ23" s="44"/>
      <c r="AK23" s="44"/>
      <c r="AL23" s="45"/>
      <c r="AM23" s="43"/>
      <c r="AN23" s="44"/>
      <c r="AO23" s="44"/>
      <c r="AP23" s="45"/>
      <c r="AQ23" s="43"/>
      <c r="AR23" s="44"/>
      <c r="AS23" s="44"/>
      <c r="AT23" s="45"/>
      <c r="AU23" s="43"/>
      <c r="AV23" s="44"/>
      <c r="AW23" s="44"/>
      <c r="AX23" s="45"/>
      <c r="AY23" s="43"/>
      <c r="AZ23" s="44"/>
      <c r="BA23" s="44"/>
      <c r="BB23" s="45"/>
      <c r="BC23" s="135"/>
      <c r="BD23" s="136"/>
      <c r="BE23" s="136"/>
      <c r="BF23" s="137"/>
      <c r="BG23" s="133">
        <f t="shared" si="0"/>
        <v>0</v>
      </c>
      <c r="BH23" s="134">
        <f t="shared" si="1"/>
        <v>0</v>
      </c>
      <c r="BI23" s="134">
        <f t="shared" si="2"/>
        <v>0</v>
      </c>
      <c r="BJ23" s="33">
        <f t="shared" si="3"/>
        <v>0</v>
      </c>
      <c r="BK23" s="52">
        <f t="shared" si="4"/>
        <v>0</v>
      </c>
      <c r="BL23" s="74"/>
    </row>
    <row r="24" spans="1:64" ht="12" customHeight="1">
      <c r="A24" s="54">
        <v>19</v>
      </c>
      <c r="B24" s="142" t="s">
        <v>151</v>
      </c>
      <c r="C24" s="43"/>
      <c r="D24" s="44"/>
      <c r="E24" s="44"/>
      <c r="F24" s="45"/>
      <c r="G24" s="43"/>
      <c r="H24" s="44"/>
      <c r="I24" s="44"/>
      <c r="J24" s="45"/>
      <c r="K24" s="43"/>
      <c r="L24" s="44"/>
      <c r="M24" s="44"/>
      <c r="N24" s="45"/>
      <c r="O24" s="43"/>
      <c r="P24" s="44"/>
      <c r="Q24" s="44"/>
      <c r="R24" s="45"/>
      <c r="S24" s="43"/>
      <c r="T24" s="44"/>
      <c r="U24" s="44"/>
      <c r="V24" s="45">
        <v>1</v>
      </c>
      <c r="W24" s="43"/>
      <c r="X24" s="44"/>
      <c r="Y24" s="44"/>
      <c r="Z24" s="45"/>
      <c r="AA24" s="43"/>
      <c r="AB24" s="44"/>
      <c r="AC24" s="44"/>
      <c r="AD24" s="45"/>
      <c r="AE24" s="43"/>
      <c r="AF24" s="44"/>
      <c r="AG24" s="44"/>
      <c r="AH24" s="45"/>
      <c r="AI24" s="43"/>
      <c r="AJ24" s="44"/>
      <c r="AK24" s="44"/>
      <c r="AL24" s="45"/>
      <c r="AM24" s="43"/>
      <c r="AN24" s="44"/>
      <c r="AO24" s="44"/>
      <c r="AP24" s="45"/>
      <c r="AQ24" s="43"/>
      <c r="AR24" s="44"/>
      <c r="AS24" s="44"/>
      <c r="AT24" s="45"/>
      <c r="AU24" s="43"/>
      <c r="AV24" s="44"/>
      <c r="AW24" s="44"/>
      <c r="AX24" s="45"/>
      <c r="AY24" s="43"/>
      <c r="AZ24" s="44"/>
      <c r="BA24" s="44"/>
      <c r="BB24" s="45"/>
      <c r="BC24" s="135"/>
      <c r="BD24" s="136"/>
      <c r="BE24" s="136"/>
      <c r="BF24" s="137" t="s">
        <v>122</v>
      </c>
      <c r="BG24" s="133">
        <f t="shared" si="0"/>
        <v>0</v>
      </c>
      <c r="BH24" s="134">
        <f t="shared" si="1"/>
        <v>0</v>
      </c>
      <c r="BI24" s="134">
        <f t="shared" si="2"/>
        <v>0</v>
      </c>
      <c r="BJ24" s="33">
        <f t="shared" si="3"/>
        <v>1</v>
      </c>
      <c r="BK24" s="52">
        <f t="shared" si="4"/>
        <v>1</v>
      </c>
      <c r="BL24" s="74"/>
    </row>
    <row r="25" spans="1:64" ht="12" customHeight="1" thickBot="1">
      <c r="A25" s="163">
        <v>20</v>
      </c>
      <c r="B25" s="164" t="s">
        <v>119</v>
      </c>
      <c r="C25" s="165"/>
      <c r="D25" s="166"/>
      <c r="E25" s="166"/>
      <c r="F25" s="167"/>
      <c r="G25" s="165"/>
      <c r="H25" s="166">
        <v>1</v>
      </c>
      <c r="I25" s="166"/>
      <c r="J25" s="167"/>
      <c r="K25" s="165">
        <v>1</v>
      </c>
      <c r="L25" s="166"/>
      <c r="M25" s="166"/>
      <c r="N25" s="167"/>
      <c r="O25" s="165">
        <v>1</v>
      </c>
      <c r="P25" s="166"/>
      <c r="Q25" s="166">
        <v>1</v>
      </c>
      <c r="R25" s="167"/>
      <c r="S25" s="165"/>
      <c r="T25" s="166"/>
      <c r="U25" s="166">
        <v>1</v>
      </c>
      <c r="V25" s="167"/>
      <c r="W25" s="165"/>
      <c r="X25" s="166"/>
      <c r="Y25" s="166"/>
      <c r="Z25" s="167"/>
      <c r="AA25" s="165"/>
      <c r="AB25" s="166"/>
      <c r="AC25" s="166"/>
      <c r="AD25" s="167"/>
      <c r="AE25" s="165"/>
      <c r="AF25" s="166"/>
      <c r="AG25" s="166">
        <v>1</v>
      </c>
      <c r="AH25" s="167"/>
      <c r="AI25" s="165"/>
      <c r="AJ25" s="166"/>
      <c r="AK25" s="166"/>
      <c r="AL25" s="167"/>
      <c r="AM25" s="165"/>
      <c r="AN25" s="166"/>
      <c r="AO25" s="166"/>
      <c r="AP25" s="167"/>
      <c r="AQ25" s="165"/>
      <c r="AR25" s="166"/>
      <c r="AS25" s="166"/>
      <c r="AT25" s="167"/>
      <c r="AU25" s="165"/>
      <c r="AV25" s="166"/>
      <c r="AW25" s="166"/>
      <c r="AX25" s="167"/>
      <c r="AY25" s="165"/>
      <c r="AZ25" s="166"/>
      <c r="BA25" s="166"/>
      <c r="BB25" s="167"/>
      <c r="BC25" s="168" t="s">
        <v>124</v>
      </c>
      <c r="BD25" s="169" t="s">
        <v>122</v>
      </c>
      <c r="BE25" s="169" t="s">
        <v>121</v>
      </c>
      <c r="BF25" s="170"/>
      <c r="BG25" s="171">
        <f t="shared" si="0"/>
        <v>14</v>
      </c>
      <c r="BH25" s="172">
        <f t="shared" si="1"/>
        <v>5</v>
      </c>
      <c r="BI25" s="172">
        <f t="shared" si="2"/>
        <v>9</v>
      </c>
      <c r="BJ25" s="173">
        <f t="shared" si="3"/>
        <v>0</v>
      </c>
      <c r="BK25" s="174">
        <f t="shared" si="4"/>
        <v>28</v>
      </c>
      <c r="BL25" s="74"/>
    </row>
    <row r="26" spans="1:63" ht="13.5">
      <c r="A26" s="182" t="str">
        <f>HYPERLINK('[2]реквизиты'!$A$6)</f>
        <v>Гл. судья, судья МК</v>
      </c>
      <c r="B26" s="182"/>
      <c r="C26" s="56"/>
      <c r="D26" s="56"/>
      <c r="E26" s="57"/>
      <c r="F26" s="57"/>
      <c r="G26" s="57"/>
      <c r="H26" s="57"/>
      <c r="I26" s="57"/>
      <c r="J26" s="184" t="str">
        <f>HYPERLINK('[2]реквизиты'!$G$6)</f>
        <v>Игнатенко В.А.</v>
      </c>
      <c r="K26" s="184"/>
      <c r="L26" s="184"/>
      <c r="M26" s="184"/>
      <c r="N26" s="184"/>
      <c r="O26" s="119"/>
      <c r="P26" s="119"/>
      <c r="Q26" s="119"/>
      <c r="R26" s="119"/>
      <c r="S26" s="182" t="str">
        <f>HYPERLINK('[2]реквизиты'!$A$8)</f>
        <v>Гл. секретарь, судья ВК</v>
      </c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20"/>
      <c r="AP26" s="120"/>
      <c r="AQ26" s="120"/>
      <c r="AR26" s="120"/>
      <c r="AS26" s="120"/>
      <c r="AT26" s="120"/>
      <c r="AU26" s="120"/>
      <c r="AV26" s="119"/>
      <c r="AW26" s="119"/>
      <c r="AX26" s="119"/>
      <c r="AY26" s="121" t="str">
        <f>HYPERLINK('[3]реквизиты'!$G$8)</f>
        <v>Н.Ю.Глушкова</v>
      </c>
      <c r="AZ26" s="121"/>
      <c r="BA26" s="121"/>
      <c r="BB26" s="121"/>
      <c r="BC26" s="185" t="str">
        <f>HYPERLINK('[2]реквизиты'!$G$8)</f>
        <v>Некрасова А.С.</v>
      </c>
      <c r="BD26" s="185"/>
      <c r="BE26" s="185"/>
      <c r="BF26" s="185"/>
      <c r="BG26" s="185"/>
      <c r="BH26" s="185"/>
      <c r="BI26" s="120"/>
      <c r="BJ26" s="120"/>
      <c r="BK26" s="120"/>
    </row>
    <row r="27" spans="1:63" ht="13.5">
      <c r="A27" s="183"/>
      <c r="B27" s="183"/>
      <c r="C27" s="60"/>
      <c r="D27" s="60"/>
      <c r="E27" s="61"/>
      <c r="F27" s="62"/>
      <c r="G27" s="62"/>
      <c r="H27" s="62"/>
      <c r="I27" s="62"/>
      <c r="J27" s="184"/>
      <c r="K27" s="184"/>
      <c r="L27" s="184"/>
      <c r="M27" s="184"/>
      <c r="N27" s="184"/>
      <c r="O27" s="187" t="s">
        <v>147</v>
      </c>
      <c r="P27" s="187"/>
      <c r="Q27" s="187"/>
      <c r="R27" s="187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22"/>
      <c r="AP27" s="122"/>
      <c r="AQ27" s="120"/>
      <c r="AR27" s="120"/>
      <c r="AS27" s="120"/>
      <c r="AT27" s="120"/>
      <c r="AU27" s="120"/>
      <c r="AV27" s="119"/>
      <c r="AW27" s="119"/>
      <c r="AX27" s="119"/>
      <c r="AY27" s="121"/>
      <c r="AZ27" s="121"/>
      <c r="BA27" s="121"/>
      <c r="BB27" s="121"/>
      <c r="BC27" s="186"/>
      <c r="BD27" s="186"/>
      <c r="BE27" s="186"/>
      <c r="BF27" s="186"/>
      <c r="BG27" s="186"/>
      <c r="BH27" s="186"/>
      <c r="BI27" s="187" t="str">
        <f>HYPERLINK('[2]реквизиты'!$G$9)</f>
        <v>/Москва/</v>
      </c>
      <c r="BJ27" s="187"/>
      <c r="BK27" s="187"/>
    </row>
    <row r="28" spans="1:63" ht="13.5">
      <c r="A28" s="64"/>
      <c r="B28" s="65"/>
      <c r="C28" s="66"/>
      <c r="D28" s="66"/>
      <c r="E28" s="66"/>
      <c r="F28" s="66"/>
      <c r="G28" s="57"/>
      <c r="H28" s="57"/>
      <c r="I28" s="57"/>
      <c r="J28" s="57"/>
      <c r="K28" s="57"/>
      <c r="L28" s="57"/>
      <c r="M28" s="57"/>
      <c r="N28" s="57"/>
      <c r="O28" s="73"/>
      <c r="P28" s="73"/>
      <c r="Q28" s="73"/>
      <c r="R28" s="73"/>
      <c r="S28" s="73"/>
      <c r="T28" s="73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6"/>
      <c r="AR28" s="66"/>
      <c r="AS28" s="66"/>
      <c r="AT28" s="66"/>
      <c r="AU28" s="59"/>
      <c r="AV28" s="59"/>
      <c r="AW28" s="59"/>
      <c r="AX28" s="59"/>
      <c r="AY28" s="59"/>
      <c r="AZ28" s="59"/>
      <c r="BA28" s="59"/>
      <c r="BB28" s="59"/>
      <c r="BC28" s="67"/>
      <c r="BD28" s="67"/>
      <c r="BE28" s="67"/>
      <c r="BF28" s="64"/>
      <c r="BG28" s="64"/>
      <c r="BH28" s="64"/>
      <c r="BI28" s="9"/>
      <c r="BJ28" s="64"/>
      <c r="BK28" s="68"/>
    </row>
    <row r="29" spans="1:63" ht="13.5">
      <c r="A29" s="64"/>
      <c r="B29" s="65"/>
      <c r="C29" s="66"/>
      <c r="D29" s="66"/>
      <c r="E29" s="66"/>
      <c r="F29" s="56"/>
      <c r="G29" s="57"/>
      <c r="H29" s="57"/>
      <c r="I29" s="57"/>
      <c r="J29" s="57"/>
      <c r="K29" s="57"/>
      <c r="L29" s="57"/>
      <c r="M29" s="56"/>
      <c r="N29" s="57"/>
      <c r="O29" s="73"/>
      <c r="P29" s="73"/>
      <c r="Q29" s="73"/>
      <c r="R29" s="73"/>
      <c r="S29" s="73"/>
      <c r="T29" s="73"/>
      <c r="U29" s="73"/>
      <c r="V29" s="73"/>
      <c r="W29" s="73"/>
      <c r="X29" s="59"/>
      <c r="Y29" s="59"/>
      <c r="Z29" s="59"/>
      <c r="AA29" s="73"/>
      <c r="AB29" s="59"/>
      <c r="AC29" s="59"/>
      <c r="AD29" s="59"/>
      <c r="AE29" s="73"/>
      <c r="AF29" s="59"/>
      <c r="AG29" s="59"/>
      <c r="AH29" s="59"/>
      <c r="AI29" s="73"/>
      <c r="AJ29" s="59"/>
      <c r="AK29" s="59"/>
      <c r="AL29" s="59"/>
      <c r="AM29" s="59"/>
      <c r="AN29" s="59"/>
      <c r="AO29" s="59"/>
      <c r="AP29" s="59"/>
      <c r="AQ29" s="66"/>
      <c r="AR29" s="66"/>
      <c r="AS29" s="66"/>
      <c r="AT29" s="66"/>
      <c r="AU29" s="59"/>
      <c r="AV29" s="59"/>
      <c r="AW29" s="59"/>
      <c r="AX29" s="59"/>
      <c r="AY29" s="59"/>
      <c r="AZ29" s="59"/>
      <c r="BA29" s="59"/>
      <c r="BB29" s="59"/>
      <c r="BC29" s="67"/>
      <c r="BD29" s="67"/>
      <c r="BE29" s="67"/>
      <c r="BF29" s="64"/>
      <c r="BG29" s="64"/>
      <c r="BH29" s="64"/>
      <c r="BI29" s="64"/>
      <c r="BJ29" s="64"/>
      <c r="BK29" s="68"/>
    </row>
    <row r="30" spans="1:63" ht="13.5">
      <c r="A30" s="64"/>
      <c r="B30" s="6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9"/>
      <c r="P30" s="69"/>
      <c r="Q30" s="69"/>
      <c r="R30" s="69"/>
      <c r="S30" s="57"/>
      <c r="T30" s="58"/>
      <c r="U30" s="58"/>
      <c r="V30" s="58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71"/>
      <c r="AO30" s="71"/>
      <c r="AP30" s="71"/>
      <c r="AQ30" s="71"/>
      <c r="AR30" s="71"/>
      <c r="AS30" s="71"/>
      <c r="AT30" s="71"/>
      <c r="AU30" s="70"/>
      <c r="AV30" s="70"/>
      <c r="AW30" s="70"/>
      <c r="AX30" s="70"/>
      <c r="AY30" s="70"/>
      <c r="AZ30" s="70"/>
      <c r="BA30" s="70"/>
      <c r="BB30" s="70"/>
      <c r="BC30" s="72"/>
      <c r="BD30" s="72"/>
      <c r="BE30" s="72"/>
      <c r="BF30" s="64"/>
      <c r="BG30" s="64"/>
      <c r="BH30" s="64"/>
      <c r="BI30" s="64"/>
      <c r="BJ30" s="64"/>
      <c r="BK30" s="68"/>
    </row>
    <row r="31" spans="1:63" ht="14.25">
      <c r="A31" s="35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36"/>
      <c r="S31" s="34"/>
      <c r="T31" s="34"/>
      <c r="U31" s="34"/>
      <c r="V31" s="34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4"/>
      <c r="AN31" s="34"/>
      <c r="AO31" s="34"/>
      <c r="AP31" s="34"/>
      <c r="AQ31" s="34"/>
      <c r="AR31" s="34"/>
      <c r="AS31" s="34"/>
      <c r="AT31" s="34"/>
      <c r="AU31" s="36"/>
      <c r="AV31" s="36"/>
      <c r="AW31" s="36"/>
      <c r="AX31" s="36"/>
      <c r="AY31" s="36"/>
      <c r="AZ31" s="36"/>
      <c r="BA31" s="36"/>
      <c r="BB31" s="36"/>
      <c r="BC31" s="37"/>
      <c r="BD31" s="37"/>
      <c r="BE31" s="37"/>
      <c r="BF31" s="37"/>
      <c r="BG31" s="37"/>
      <c r="BH31" s="37"/>
      <c r="BI31" s="37"/>
      <c r="BJ31" s="37"/>
      <c r="BK31" s="38"/>
    </row>
    <row r="32" spans="1:63" ht="14.25">
      <c r="A32" s="35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36"/>
      <c r="Q32" s="36"/>
      <c r="R32" s="36"/>
      <c r="S32" s="34"/>
      <c r="T32" s="34"/>
      <c r="U32" s="34"/>
      <c r="V32" s="34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4"/>
      <c r="AN32" s="34"/>
      <c r="AO32" s="34"/>
      <c r="AP32" s="34"/>
      <c r="AQ32" s="34"/>
      <c r="AR32" s="34"/>
      <c r="AS32" s="34"/>
      <c r="AT32" s="34"/>
      <c r="AU32" s="36"/>
      <c r="AV32" s="36"/>
      <c r="AW32" s="36"/>
      <c r="AX32" s="36"/>
      <c r="AY32" s="36"/>
      <c r="AZ32" s="36"/>
      <c r="BA32" s="36"/>
      <c r="BB32" s="36"/>
      <c r="BC32" s="37"/>
      <c r="BD32" s="37"/>
      <c r="BE32" s="37"/>
      <c r="BF32" s="37"/>
      <c r="BG32" s="37"/>
      <c r="BH32" s="37"/>
      <c r="BI32" s="37"/>
      <c r="BJ32" s="37"/>
      <c r="BK32" s="38"/>
    </row>
    <row r="33" spans="1:63" ht="14.25">
      <c r="A33" s="1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6"/>
      <c r="AN33" s="26"/>
      <c r="AO33" s="26"/>
      <c r="AP33" s="26"/>
      <c r="AQ33" s="26"/>
      <c r="AR33" s="26"/>
      <c r="AS33" s="26"/>
      <c r="AT33" s="26"/>
      <c r="AU33" s="27"/>
      <c r="AV33" s="27"/>
      <c r="AW33" s="27"/>
      <c r="AX33" s="27"/>
      <c r="AY33" s="27"/>
      <c r="AZ33" s="27"/>
      <c r="BA33" s="27"/>
      <c r="BB33" s="27"/>
      <c r="BC33" s="28"/>
      <c r="BD33" s="28"/>
      <c r="BE33" s="28"/>
      <c r="BF33" s="28"/>
      <c r="BG33" s="28"/>
      <c r="BH33" s="28"/>
      <c r="BI33" s="28"/>
      <c r="BJ33" s="28"/>
      <c r="BK33" s="29"/>
    </row>
    <row r="34" spans="1:63" ht="14.25">
      <c r="A34" s="1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7"/>
      <c r="R34" s="27"/>
      <c r="S34" s="26"/>
      <c r="T34" s="26"/>
      <c r="U34" s="26"/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6"/>
      <c r="AN34" s="26"/>
      <c r="AO34" s="26"/>
      <c r="AP34" s="26"/>
      <c r="AQ34" s="26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8"/>
      <c r="BD34" s="28"/>
      <c r="BE34" s="28"/>
      <c r="BF34" s="28"/>
      <c r="BG34" s="28"/>
      <c r="BH34" s="28"/>
      <c r="BI34" s="28"/>
      <c r="BJ34" s="28"/>
      <c r="BK34" s="29"/>
    </row>
    <row r="35" spans="3:63" ht="14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6"/>
      <c r="AN35" s="26"/>
      <c r="AO35" s="26"/>
      <c r="AP35" s="26"/>
      <c r="AQ35" s="26"/>
      <c r="AR35" s="26"/>
      <c r="AS35" s="26"/>
      <c r="AT35" s="26"/>
      <c r="AU35" s="27"/>
      <c r="AV35" s="27"/>
      <c r="AW35" s="27"/>
      <c r="AX35" s="27"/>
      <c r="AY35" s="27"/>
      <c r="AZ35" s="27"/>
      <c r="BA35" s="27"/>
      <c r="BB35" s="27"/>
      <c r="BC35" s="28"/>
      <c r="BD35" s="28"/>
      <c r="BE35" s="28"/>
      <c r="BF35" s="28"/>
      <c r="BG35" s="28"/>
      <c r="BH35" s="28"/>
      <c r="BI35" s="28"/>
      <c r="BJ35" s="28"/>
      <c r="BK35" s="29"/>
    </row>
    <row r="36" spans="3:63" ht="14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6"/>
      <c r="AN36" s="26"/>
      <c r="AO36" s="26"/>
      <c r="AP36" s="26"/>
      <c r="AQ36" s="26"/>
      <c r="AR36" s="26"/>
      <c r="AS36" s="26"/>
      <c r="AT36" s="26"/>
      <c r="AU36" s="27"/>
      <c r="AV36" s="27"/>
      <c r="AW36" s="27"/>
      <c r="AX36" s="27"/>
      <c r="AY36" s="27"/>
      <c r="AZ36" s="27"/>
      <c r="BA36" s="27"/>
      <c r="BB36" s="27"/>
      <c r="BC36" s="28"/>
      <c r="BD36" s="28"/>
      <c r="BE36" s="28"/>
      <c r="BF36" s="28"/>
      <c r="BG36" s="28"/>
      <c r="BH36" s="28"/>
      <c r="BI36" s="28"/>
      <c r="BJ36" s="28"/>
      <c r="BK36" s="29"/>
    </row>
    <row r="37" spans="3:63" ht="14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6"/>
      <c r="AN37" s="26"/>
      <c r="AO37" s="26"/>
      <c r="AP37" s="26"/>
      <c r="AQ37" s="26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8"/>
      <c r="BD37" s="28"/>
      <c r="BE37" s="28"/>
      <c r="BF37" s="28"/>
      <c r="BG37" s="28"/>
      <c r="BH37" s="28"/>
      <c r="BI37" s="28"/>
      <c r="BJ37" s="28"/>
      <c r="BK37" s="29"/>
    </row>
    <row r="38" spans="3:63" ht="14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7"/>
      <c r="R38" s="27"/>
      <c r="S38" s="26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6"/>
      <c r="AN38" s="26"/>
      <c r="AO38" s="26"/>
      <c r="AP38" s="26"/>
      <c r="AQ38" s="26"/>
      <c r="AR38" s="26"/>
      <c r="AS38" s="26"/>
      <c r="AT38" s="26"/>
      <c r="AU38" s="27"/>
      <c r="AV38" s="27"/>
      <c r="AW38" s="27"/>
      <c r="AX38" s="27"/>
      <c r="AY38" s="27"/>
      <c r="AZ38" s="27"/>
      <c r="BA38" s="27"/>
      <c r="BB38" s="27"/>
      <c r="BC38" s="28"/>
      <c r="BD38" s="28"/>
      <c r="BE38" s="28"/>
      <c r="BF38" s="28"/>
      <c r="BG38" s="28"/>
      <c r="BH38" s="28"/>
      <c r="BI38" s="28"/>
      <c r="BJ38" s="28"/>
      <c r="BK38" s="29"/>
    </row>
    <row r="39" spans="3:63" ht="14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7"/>
      <c r="R39" s="27"/>
      <c r="S39" s="26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6"/>
      <c r="AN39" s="26"/>
      <c r="AO39" s="26"/>
      <c r="AP39" s="26"/>
      <c r="AQ39" s="26"/>
      <c r="AR39" s="26"/>
      <c r="AS39" s="26"/>
      <c r="AT39" s="26"/>
      <c r="AU39" s="27"/>
      <c r="AV39" s="27"/>
      <c r="AW39" s="27"/>
      <c r="AX39" s="27"/>
      <c r="AY39" s="27"/>
      <c r="AZ39" s="27"/>
      <c r="BA39" s="27"/>
      <c r="BB39" s="27"/>
      <c r="BC39" s="28"/>
      <c r="BD39" s="28"/>
      <c r="BE39" s="28"/>
      <c r="BF39" s="28"/>
      <c r="BG39" s="28"/>
      <c r="BH39" s="28"/>
      <c r="BI39" s="28"/>
      <c r="BJ39" s="28"/>
      <c r="BK39" s="29"/>
    </row>
    <row r="40" spans="3:63" ht="13.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31"/>
      <c r="AY40" s="31"/>
      <c r="AZ40" s="31"/>
      <c r="BA40" s="31"/>
      <c r="BB40" s="31"/>
      <c r="BC40" s="15"/>
      <c r="BD40" s="15"/>
      <c r="BE40" s="15"/>
      <c r="BF40" s="15"/>
      <c r="BG40" s="15"/>
      <c r="BH40" s="15"/>
      <c r="BI40" s="15"/>
      <c r="BJ40" s="15"/>
      <c r="BK40" s="32"/>
    </row>
    <row r="41" spans="3:63" ht="13.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31"/>
      <c r="AY41" s="31"/>
      <c r="AZ41" s="31"/>
      <c r="BA41" s="31"/>
      <c r="BB41" s="31"/>
      <c r="BC41" s="15"/>
      <c r="BD41" s="15"/>
      <c r="BE41" s="15"/>
      <c r="BF41" s="15"/>
      <c r="BG41" s="15"/>
      <c r="BH41" s="15"/>
      <c r="BI41" s="15"/>
      <c r="BJ41" s="15"/>
      <c r="BK41" s="32"/>
    </row>
    <row r="42" spans="3:63" ht="13.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31"/>
      <c r="AY42" s="31"/>
      <c r="AZ42" s="31"/>
      <c r="BA42" s="31"/>
      <c r="BB42" s="31"/>
      <c r="BC42" s="15"/>
      <c r="BD42" s="15"/>
      <c r="BE42" s="15"/>
      <c r="BF42" s="15"/>
      <c r="BG42" s="15"/>
      <c r="BH42" s="15"/>
      <c r="BI42" s="15"/>
      <c r="BJ42" s="15"/>
      <c r="BK42" s="32"/>
    </row>
    <row r="43" spans="3:63" ht="13.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0"/>
      <c r="AR43" s="30"/>
      <c r="AS43" s="30"/>
      <c r="AT43" s="30"/>
      <c r="AU43" s="31"/>
      <c r="AV43" s="31"/>
      <c r="AW43" s="31"/>
      <c r="AX43" s="31"/>
      <c r="AY43" s="31"/>
      <c r="AZ43" s="31"/>
      <c r="BA43" s="31"/>
      <c r="BB43" s="31"/>
      <c r="BC43" s="15"/>
      <c r="BD43" s="15"/>
      <c r="BE43" s="15"/>
      <c r="BF43" s="15"/>
      <c r="BG43" s="15"/>
      <c r="BH43" s="15"/>
      <c r="BI43" s="15"/>
      <c r="BJ43" s="15"/>
      <c r="BK43" s="32"/>
    </row>
    <row r="44" spans="3:63" ht="13.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0"/>
      <c r="AR44" s="30"/>
      <c r="AS44" s="30"/>
      <c r="AT44" s="30"/>
      <c r="AU44" s="31"/>
      <c r="AV44" s="31"/>
      <c r="AW44" s="31"/>
      <c r="AX44" s="31"/>
      <c r="AY44" s="31"/>
      <c r="AZ44" s="31"/>
      <c r="BA44" s="31"/>
      <c r="BB44" s="31"/>
      <c r="BC44" s="15"/>
      <c r="BD44" s="15"/>
      <c r="BE44" s="15"/>
      <c r="BF44" s="15"/>
      <c r="BG44" s="15"/>
      <c r="BH44" s="15"/>
      <c r="BI44" s="15"/>
      <c r="BJ44" s="15"/>
      <c r="BK44" s="32"/>
    </row>
    <row r="45" spans="3:63" ht="13.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0"/>
      <c r="AR45" s="30"/>
      <c r="AS45" s="30"/>
      <c r="AT45" s="30"/>
      <c r="AU45" s="31"/>
      <c r="AV45" s="31"/>
      <c r="AW45" s="31"/>
      <c r="AX45" s="31"/>
      <c r="AY45" s="31"/>
      <c r="AZ45" s="31"/>
      <c r="BA45" s="31"/>
      <c r="BB45" s="31"/>
      <c r="BC45" s="15"/>
      <c r="BD45" s="15"/>
      <c r="BE45" s="15"/>
      <c r="BF45" s="15"/>
      <c r="BG45" s="15"/>
      <c r="BH45" s="15"/>
      <c r="BI45" s="15"/>
      <c r="BJ45" s="15"/>
      <c r="BK45" s="32"/>
    </row>
    <row r="46" spans="3:63" ht="13.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0"/>
      <c r="AR46" s="30"/>
      <c r="AS46" s="30"/>
      <c r="AT46" s="30"/>
      <c r="AU46" s="31"/>
      <c r="AV46" s="31"/>
      <c r="AW46" s="31"/>
      <c r="AX46" s="31"/>
      <c r="AY46" s="31"/>
      <c r="AZ46" s="31"/>
      <c r="BA46" s="31"/>
      <c r="BB46" s="31"/>
      <c r="BC46" s="15"/>
      <c r="BD46" s="15"/>
      <c r="BE46" s="15"/>
      <c r="BF46" s="15"/>
      <c r="BG46" s="15"/>
      <c r="BH46" s="15"/>
      <c r="BI46" s="15"/>
      <c r="BJ46" s="15"/>
      <c r="BK46" s="32"/>
    </row>
    <row r="47" spans="3:63" ht="13.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0"/>
      <c r="AR47" s="30"/>
      <c r="AS47" s="30"/>
      <c r="AT47" s="30"/>
      <c r="AU47" s="31"/>
      <c r="AV47" s="31"/>
      <c r="AW47" s="31"/>
      <c r="AX47" s="31"/>
      <c r="AY47" s="31"/>
      <c r="AZ47" s="31"/>
      <c r="BA47" s="31"/>
      <c r="BB47" s="31"/>
      <c r="BC47" s="15"/>
      <c r="BD47" s="15"/>
      <c r="BE47" s="15"/>
      <c r="BF47" s="15"/>
      <c r="BG47" s="15"/>
      <c r="BH47" s="15"/>
      <c r="BI47" s="15"/>
      <c r="BJ47" s="15"/>
      <c r="BK47" s="32"/>
    </row>
    <row r="48" spans="3:63" ht="13.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0"/>
      <c r="AR48" s="30"/>
      <c r="AS48" s="30"/>
      <c r="AT48" s="30"/>
      <c r="AU48" s="31"/>
      <c r="AV48" s="31"/>
      <c r="AW48" s="31"/>
      <c r="AX48" s="31"/>
      <c r="AY48" s="31"/>
      <c r="AZ48" s="31"/>
      <c r="BA48" s="31"/>
      <c r="BB48" s="31"/>
      <c r="BC48" s="15"/>
      <c r="BD48" s="15"/>
      <c r="BE48" s="15"/>
      <c r="BF48" s="15"/>
      <c r="BG48" s="15"/>
      <c r="BH48" s="15"/>
      <c r="BI48" s="15"/>
      <c r="BJ48" s="15"/>
      <c r="BK48" s="32"/>
    </row>
    <row r="49" spans="3:63" ht="13.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0"/>
      <c r="AR49" s="30"/>
      <c r="AS49" s="30"/>
      <c r="AT49" s="30"/>
      <c r="AU49" s="31"/>
      <c r="AV49" s="31"/>
      <c r="AW49" s="31"/>
      <c r="AX49" s="31"/>
      <c r="AY49" s="31"/>
      <c r="AZ49" s="31"/>
      <c r="BA49" s="31"/>
      <c r="BB49" s="31"/>
      <c r="BC49" s="15"/>
      <c r="BD49" s="15"/>
      <c r="BE49" s="15"/>
      <c r="BF49" s="15"/>
      <c r="BG49" s="15"/>
      <c r="BH49" s="15"/>
      <c r="BI49" s="15"/>
      <c r="BJ49" s="15"/>
      <c r="BK49" s="32"/>
    </row>
    <row r="50" spans="3:63" ht="13.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0"/>
      <c r="AR50" s="30"/>
      <c r="AS50" s="30"/>
      <c r="AT50" s="30"/>
      <c r="AU50" s="31"/>
      <c r="AV50" s="31"/>
      <c r="AW50" s="31"/>
      <c r="AX50" s="31"/>
      <c r="AY50" s="31"/>
      <c r="AZ50" s="31"/>
      <c r="BA50" s="31"/>
      <c r="BB50" s="31"/>
      <c r="BC50" s="15"/>
      <c r="BD50" s="15"/>
      <c r="BE50" s="15"/>
      <c r="BF50" s="15"/>
      <c r="BG50" s="15"/>
      <c r="BH50" s="15"/>
      <c r="BI50" s="15"/>
      <c r="BJ50" s="15"/>
      <c r="BK50" s="32"/>
    </row>
    <row r="51" spans="3:63" ht="13.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0"/>
      <c r="AR51" s="30"/>
      <c r="AS51" s="30"/>
      <c r="AT51" s="30"/>
      <c r="AU51" s="31"/>
      <c r="AV51" s="31"/>
      <c r="AW51" s="31"/>
      <c r="AX51" s="31"/>
      <c r="AY51" s="31"/>
      <c r="AZ51" s="31"/>
      <c r="BA51" s="31"/>
      <c r="BB51" s="31"/>
      <c r="BC51" s="15"/>
      <c r="BD51" s="15"/>
      <c r="BE51" s="15"/>
      <c r="BF51" s="15"/>
      <c r="BG51" s="15"/>
      <c r="BH51" s="15"/>
      <c r="BI51" s="15"/>
      <c r="BJ51" s="15"/>
      <c r="BK51" s="32"/>
    </row>
    <row r="52" spans="3:63" ht="13.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0"/>
      <c r="AR52" s="30"/>
      <c r="AS52" s="30"/>
      <c r="AT52" s="30"/>
      <c r="AU52" s="31"/>
      <c r="AV52" s="31"/>
      <c r="AW52" s="31"/>
      <c r="AX52" s="31"/>
      <c r="AY52" s="31"/>
      <c r="AZ52" s="31"/>
      <c r="BA52" s="31"/>
      <c r="BB52" s="31"/>
      <c r="BC52" s="15"/>
      <c r="BD52" s="15"/>
      <c r="BE52" s="15"/>
      <c r="BF52" s="15"/>
      <c r="BG52" s="15"/>
      <c r="BH52" s="15"/>
      <c r="BI52" s="15"/>
      <c r="BJ52" s="15"/>
      <c r="BK52" s="32"/>
    </row>
    <row r="53" spans="3:63" ht="13.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0"/>
      <c r="AR53" s="30"/>
      <c r="AS53" s="30"/>
      <c r="AT53" s="30"/>
      <c r="AU53" s="31"/>
      <c r="AV53" s="31"/>
      <c r="AW53" s="31"/>
      <c r="AX53" s="31"/>
      <c r="AY53" s="31"/>
      <c r="AZ53" s="31"/>
      <c r="BA53" s="31"/>
      <c r="BB53" s="31"/>
      <c r="BC53" s="15"/>
      <c r="BD53" s="15"/>
      <c r="BE53" s="15"/>
      <c r="BF53" s="15"/>
      <c r="BG53" s="15"/>
      <c r="BH53" s="15"/>
      <c r="BI53" s="15"/>
      <c r="BJ53" s="15"/>
      <c r="BK53" s="32"/>
    </row>
    <row r="54" spans="3:63" ht="13.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0"/>
      <c r="AR54" s="30"/>
      <c r="AS54" s="30"/>
      <c r="AT54" s="30"/>
      <c r="AU54" s="31"/>
      <c r="AV54" s="31"/>
      <c r="AW54" s="31"/>
      <c r="AX54" s="31"/>
      <c r="AY54" s="31"/>
      <c r="AZ54" s="31"/>
      <c r="BA54" s="31"/>
      <c r="BB54" s="31"/>
      <c r="BC54" s="15"/>
      <c r="BD54" s="15"/>
      <c r="BE54" s="15"/>
      <c r="BF54" s="15"/>
      <c r="BG54" s="15"/>
      <c r="BH54" s="15"/>
      <c r="BI54" s="15"/>
      <c r="BJ54" s="15"/>
      <c r="BK54" s="32"/>
    </row>
    <row r="55" spans="3:63" ht="13.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0"/>
      <c r="AR55" s="30"/>
      <c r="AS55" s="30"/>
      <c r="AT55" s="30"/>
      <c r="AU55" s="31"/>
      <c r="AV55" s="31"/>
      <c r="AW55" s="31"/>
      <c r="AX55" s="31"/>
      <c r="AY55" s="31"/>
      <c r="AZ55" s="31"/>
      <c r="BA55" s="31"/>
      <c r="BB55" s="31"/>
      <c r="BC55" s="15"/>
      <c r="BD55" s="15"/>
      <c r="BE55" s="15"/>
      <c r="BF55" s="15"/>
      <c r="BG55" s="15"/>
      <c r="BH55" s="15"/>
      <c r="BI55" s="15"/>
      <c r="BJ55" s="15"/>
      <c r="BK55" s="32"/>
    </row>
    <row r="56" spans="3:63" ht="13.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0"/>
      <c r="AR56" s="30"/>
      <c r="AS56" s="30"/>
      <c r="AT56" s="30"/>
      <c r="AU56" s="31"/>
      <c r="AV56" s="31"/>
      <c r="AW56" s="31"/>
      <c r="AX56" s="31"/>
      <c r="AY56" s="31"/>
      <c r="AZ56" s="31"/>
      <c r="BA56" s="31"/>
      <c r="BB56" s="31"/>
      <c r="BC56" s="15"/>
      <c r="BD56" s="15"/>
      <c r="BE56" s="15"/>
      <c r="BF56" s="15"/>
      <c r="BG56" s="15"/>
      <c r="BH56" s="15"/>
      <c r="BI56" s="15"/>
      <c r="BJ56" s="15"/>
      <c r="BK56" s="32"/>
    </row>
    <row r="57" spans="3:63" ht="13.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0"/>
      <c r="AR57" s="30"/>
      <c r="AS57" s="30"/>
      <c r="AT57" s="30"/>
      <c r="AU57" s="31"/>
      <c r="AV57" s="31"/>
      <c r="AW57" s="31"/>
      <c r="AX57" s="31"/>
      <c r="AY57" s="31"/>
      <c r="AZ57" s="31"/>
      <c r="BA57" s="31"/>
      <c r="BB57" s="31"/>
      <c r="BC57" s="15"/>
      <c r="BD57" s="15"/>
      <c r="BE57" s="15"/>
      <c r="BF57" s="15"/>
      <c r="BG57" s="15"/>
      <c r="BH57" s="15"/>
      <c r="BI57" s="15"/>
      <c r="BJ57" s="15"/>
      <c r="BK57" s="32"/>
    </row>
    <row r="58" spans="3:63" ht="13.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0"/>
      <c r="AR58" s="30"/>
      <c r="AS58" s="30"/>
      <c r="AT58" s="30"/>
      <c r="AU58" s="31"/>
      <c r="AV58" s="31"/>
      <c r="AW58" s="31"/>
      <c r="AX58" s="31"/>
      <c r="AY58" s="31"/>
      <c r="AZ58" s="31"/>
      <c r="BA58" s="31"/>
      <c r="BB58" s="31"/>
      <c r="BC58" s="15"/>
      <c r="BD58" s="15"/>
      <c r="BE58" s="15"/>
      <c r="BF58" s="15"/>
      <c r="BG58" s="15"/>
      <c r="BH58" s="15"/>
      <c r="BI58" s="15"/>
      <c r="BJ58" s="15"/>
      <c r="BK58" s="32"/>
    </row>
    <row r="59" spans="3:63" ht="13.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0"/>
      <c r="AR59" s="30"/>
      <c r="AS59" s="30"/>
      <c r="AT59" s="30"/>
      <c r="AU59" s="31"/>
      <c r="AV59" s="31"/>
      <c r="AW59" s="31"/>
      <c r="AX59" s="31"/>
      <c r="AY59" s="31"/>
      <c r="AZ59" s="31"/>
      <c r="BA59" s="31"/>
      <c r="BB59" s="31"/>
      <c r="BC59" s="15"/>
      <c r="BD59" s="15"/>
      <c r="BE59" s="15"/>
      <c r="BF59" s="15"/>
      <c r="BG59" s="15"/>
      <c r="BH59" s="15"/>
      <c r="BI59" s="15"/>
      <c r="BJ59" s="15"/>
      <c r="BK59" s="32"/>
    </row>
    <row r="60" spans="3:63" ht="13.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0"/>
      <c r="AR60" s="30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15"/>
      <c r="BD60" s="15"/>
      <c r="BE60" s="15"/>
      <c r="BF60" s="15"/>
      <c r="BG60" s="15"/>
      <c r="BH60" s="15"/>
      <c r="BI60" s="15"/>
      <c r="BJ60" s="15"/>
      <c r="BK60" s="32"/>
    </row>
    <row r="61" spans="3:63" ht="13.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0"/>
      <c r="AR61" s="30"/>
      <c r="AS61" s="30"/>
      <c r="AT61" s="30"/>
      <c r="AU61" s="31"/>
      <c r="AV61" s="31"/>
      <c r="AW61" s="31"/>
      <c r="AX61" s="31"/>
      <c r="AY61" s="31"/>
      <c r="AZ61" s="31"/>
      <c r="BA61" s="31"/>
      <c r="BB61" s="31"/>
      <c r="BC61" s="15"/>
      <c r="BD61" s="15"/>
      <c r="BE61" s="15"/>
      <c r="BF61" s="15"/>
      <c r="BG61" s="15"/>
      <c r="BH61" s="15"/>
      <c r="BI61" s="15"/>
      <c r="BJ61" s="15"/>
      <c r="BK61" s="32"/>
    </row>
    <row r="62" spans="3:63" ht="13.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15"/>
      <c r="BD62" s="15"/>
      <c r="BE62" s="15"/>
      <c r="BF62" s="15"/>
      <c r="BG62" s="15"/>
      <c r="BH62" s="15"/>
      <c r="BI62" s="15"/>
      <c r="BJ62" s="15"/>
      <c r="BK62" s="32"/>
    </row>
    <row r="63" spans="3:63" ht="13.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15"/>
      <c r="BD63" s="15"/>
      <c r="BE63" s="15"/>
      <c r="BF63" s="15"/>
      <c r="BG63" s="15"/>
      <c r="BH63" s="15"/>
      <c r="BI63" s="15"/>
      <c r="BJ63" s="15"/>
      <c r="BK63" s="32"/>
    </row>
    <row r="64" spans="3:63" ht="13.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0"/>
      <c r="AR64" s="30"/>
      <c r="AS64" s="30"/>
      <c r="AT64" s="30"/>
      <c r="AU64" s="31"/>
      <c r="AV64" s="31"/>
      <c r="AW64" s="31"/>
      <c r="AX64" s="31"/>
      <c r="AY64" s="31"/>
      <c r="AZ64" s="31"/>
      <c r="BA64" s="31"/>
      <c r="BB64" s="31"/>
      <c r="BC64" s="15"/>
      <c r="BD64" s="15"/>
      <c r="BE64" s="15"/>
      <c r="BF64" s="15"/>
      <c r="BG64" s="15"/>
      <c r="BH64" s="15"/>
      <c r="BI64" s="15"/>
      <c r="BJ64" s="15"/>
      <c r="BK64" s="32"/>
    </row>
    <row r="65" spans="3:63" ht="13.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0"/>
      <c r="AR65" s="30"/>
      <c r="AS65" s="30"/>
      <c r="AT65" s="30"/>
      <c r="AU65" s="31"/>
      <c r="AV65" s="31"/>
      <c r="AW65" s="31"/>
      <c r="AX65" s="31"/>
      <c r="AY65" s="31"/>
      <c r="AZ65" s="31"/>
      <c r="BA65" s="31"/>
      <c r="BB65" s="31"/>
      <c r="BC65" s="15"/>
      <c r="BD65" s="15"/>
      <c r="BE65" s="15"/>
      <c r="BF65" s="15"/>
      <c r="BG65" s="15"/>
      <c r="BH65" s="15"/>
      <c r="BI65" s="15"/>
      <c r="BJ65" s="15"/>
      <c r="BK65" s="32"/>
    </row>
    <row r="66" spans="3:63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15"/>
      <c r="BD66" s="15"/>
      <c r="BE66" s="15"/>
      <c r="BF66" s="15"/>
      <c r="BG66" s="15"/>
      <c r="BH66" s="15"/>
      <c r="BI66" s="15"/>
      <c r="BJ66" s="15"/>
      <c r="BK66" s="32"/>
    </row>
    <row r="67" spans="3:63" ht="13.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15"/>
      <c r="BD67" s="15"/>
      <c r="BE67" s="15"/>
      <c r="BF67" s="15"/>
      <c r="BG67" s="15"/>
      <c r="BH67" s="15"/>
      <c r="BI67" s="15"/>
      <c r="BJ67" s="15"/>
      <c r="BK67" s="32"/>
    </row>
    <row r="68" spans="3:63" ht="13.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0"/>
      <c r="AR68" s="30"/>
      <c r="AS68" s="30"/>
      <c r="AT68" s="30"/>
      <c r="AU68" s="31"/>
      <c r="AV68" s="31"/>
      <c r="AW68" s="31"/>
      <c r="AX68" s="31"/>
      <c r="AY68" s="31"/>
      <c r="AZ68" s="31"/>
      <c r="BA68" s="31"/>
      <c r="BB68" s="31"/>
      <c r="BC68" s="15"/>
      <c r="BD68" s="15"/>
      <c r="BE68" s="15"/>
      <c r="BF68" s="15"/>
      <c r="BG68" s="15"/>
      <c r="BH68" s="15"/>
      <c r="BI68" s="15"/>
      <c r="BJ68" s="15"/>
      <c r="BK68" s="32"/>
    </row>
    <row r="69" spans="3:63" ht="13.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15"/>
      <c r="BD69" s="15"/>
      <c r="BE69" s="15"/>
      <c r="BF69" s="15"/>
      <c r="BG69" s="15"/>
      <c r="BH69" s="15"/>
      <c r="BI69" s="15"/>
      <c r="BJ69" s="15"/>
      <c r="BK69" s="32"/>
    </row>
    <row r="70" spans="3:63" ht="13.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15"/>
      <c r="BD70" s="15"/>
      <c r="BE70" s="15"/>
      <c r="BF70" s="15"/>
      <c r="BG70" s="15"/>
      <c r="BH70" s="15"/>
      <c r="BI70" s="15"/>
      <c r="BJ70" s="15"/>
      <c r="BK70" s="32"/>
    </row>
    <row r="71" spans="3:63" ht="13.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R71" s="30"/>
      <c r="AS71" s="30"/>
      <c r="AT71" s="30"/>
      <c r="AU71" s="31"/>
      <c r="AV71" s="31"/>
      <c r="AW71" s="31"/>
      <c r="AX71" s="31"/>
      <c r="AY71" s="31"/>
      <c r="AZ71" s="31"/>
      <c r="BA71" s="31"/>
      <c r="BB71" s="31"/>
      <c r="BC71" s="15"/>
      <c r="BD71" s="15"/>
      <c r="BE71" s="15"/>
      <c r="BF71" s="15"/>
      <c r="BG71" s="15"/>
      <c r="BH71" s="15"/>
      <c r="BI71" s="15"/>
      <c r="BJ71" s="15"/>
      <c r="BK71" s="32"/>
    </row>
    <row r="72" spans="3:63" ht="13.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15"/>
      <c r="BD72" s="15"/>
      <c r="BE72" s="15"/>
      <c r="BF72" s="15"/>
      <c r="BG72" s="15"/>
      <c r="BH72" s="15"/>
      <c r="BI72" s="15"/>
      <c r="BJ72" s="15"/>
      <c r="BK72" s="32"/>
    </row>
    <row r="73" spans="3:63" ht="13.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0"/>
      <c r="AS73" s="30"/>
      <c r="AT73" s="30"/>
      <c r="AU73" s="31"/>
      <c r="AV73" s="31"/>
      <c r="AW73" s="31"/>
      <c r="AX73" s="31"/>
      <c r="AY73" s="31"/>
      <c r="AZ73" s="31"/>
      <c r="BA73" s="31"/>
      <c r="BB73" s="31"/>
      <c r="BC73" s="15"/>
      <c r="BD73" s="15"/>
      <c r="BE73" s="15"/>
      <c r="BF73" s="15"/>
      <c r="BG73" s="15"/>
      <c r="BH73" s="15"/>
      <c r="BI73" s="15"/>
      <c r="BJ73" s="15"/>
      <c r="BK73" s="32"/>
    </row>
    <row r="74" spans="3:63" ht="13.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0"/>
      <c r="AS74" s="30"/>
      <c r="AT74" s="30"/>
      <c r="AU74" s="31"/>
      <c r="AV74" s="31"/>
      <c r="AW74" s="31"/>
      <c r="AX74" s="31"/>
      <c r="AY74" s="31"/>
      <c r="AZ74" s="31"/>
      <c r="BA74" s="31"/>
      <c r="BB74" s="31"/>
      <c r="BC74" s="15"/>
      <c r="BD74" s="15"/>
      <c r="BE74" s="15"/>
      <c r="BF74" s="15"/>
      <c r="BG74" s="15"/>
      <c r="BH74" s="15"/>
      <c r="BI74" s="15"/>
      <c r="BJ74" s="15"/>
      <c r="BK74" s="32"/>
    </row>
    <row r="75" spans="3:63" ht="13.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0"/>
      <c r="AR75" s="30"/>
      <c r="AS75" s="30"/>
      <c r="AT75" s="30"/>
      <c r="AU75" s="31"/>
      <c r="AV75" s="31"/>
      <c r="AW75" s="31"/>
      <c r="AX75" s="31"/>
      <c r="AY75" s="31"/>
      <c r="AZ75" s="31"/>
      <c r="BA75" s="31"/>
      <c r="BB75" s="31"/>
      <c r="BC75" s="15"/>
      <c r="BD75" s="15"/>
      <c r="BE75" s="15"/>
      <c r="BF75" s="15"/>
      <c r="BG75" s="15"/>
      <c r="BH75" s="15"/>
      <c r="BI75" s="15"/>
      <c r="BJ75" s="15"/>
      <c r="BK75" s="32"/>
    </row>
    <row r="76" spans="3:63" ht="13.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0"/>
      <c r="AR76" s="30"/>
      <c r="AS76" s="30"/>
      <c r="AT76" s="30"/>
      <c r="AU76" s="31"/>
      <c r="AV76" s="31"/>
      <c r="AW76" s="31"/>
      <c r="AX76" s="31"/>
      <c r="AY76" s="31"/>
      <c r="AZ76" s="31"/>
      <c r="BA76" s="31"/>
      <c r="BB76" s="31"/>
      <c r="BC76" s="15"/>
      <c r="BD76" s="15"/>
      <c r="BE76" s="15"/>
      <c r="BF76" s="15"/>
      <c r="BG76" s="15"/>
      <c r="BH76" s="15"/>
      <c r="BI76" s="15"/>
      <c r="BJ76" s="15"/>
      <c r="BK76" s="32"/>
    </row>
    <row r="77" spans="3:63" ht="13.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0"/>
      <c r="AR77" s="30"/>
      <c r="AS77" s="30"/>
      <c r="AT77" s="30"/>
      <c r="AU77" s="31"/>
      <c r="AV77" s="31"/>
      <c r="AW77" s="31"/>
      <c r="AX77" s="31"/>
      <c r="AY77" s="31"/>
      <c r="AZ77" s="31"/>
      <c r="BA77" s="31"/>
      <c r="BB77" s="31"/>
      <c r="BC77" s="15"/>
      <c r="BD77" s="15"/>
      <c r="BE77" s="15"/>
      <c r="BF77" s="15"/>
      <c r="BG77" s="15"/>
      <c r="BH77" s="15"/>
      <c r="BI77" s="15"/>
      <c r="BJ77" s="15"/>
      <c r="BK77" s="32"/>
    </row>
    <row r="78" spans="3:63" ht="13.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15"/>
      <c r="BD78" s="15"/>
      <c r="BE78" s="15"/>
      <c r="BF78" s="15"/>
      <c r="BG78" s="15"/>
      <c r="BH78" s="15"/>
      <c r="BI78" s="15"/>
      <c r="BJ78" s="15"/>
      <c r="BK78" s="32"/>
    </row>
    <row r="79" spans="3:63" ht="13.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0"/>
      <c r="AR79" s="30"/>
      <c r="AS79" s="30"/>
      <c r="AT79" s="30"/>
      <c r="AU79" s="31"/>
      <c r="AV79" s="31"/>
      <c r="AW79" s="31"/>
      <c r="AX79" s="31"/>
      <c r="AY79" s="31"/>
      <c r="AZ79" s="31"/>
      <c r="BA79" s="31"/>
      <c r="BB79" s="31"/>
      <c r="BC79" s="15"/>
      <c r="BD79" s="15"/>
      <c r="BE79" s="15"/>
      <c r="BF79" s="15"/>
      <c r="BG79" s="15"/>
      <c r="BH79" s="15"/>
      <c r="BI79" s="15"/>
      <c r="BJ79" s="15"/>
      <c r="BK79" s="32"/>
    </row>
    <row r="80" spans="3:63" ht="13.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0"/>
      <c r="AR80" s="30"/>
      <c r="AS80" s="30"/>
      <c r="AT80" s="30"/>
      <c r="AU80" s="31"/>
      <c r="AV80" s="31"/>
      <c r="AW80" s="31"/>
      <c r="AX80" s="31"/>
      <c r="AY80" s="31"/>
      <c r="AZ80" s="31"/>
      <c r="BA80" s="31"/>
      <c r="BB80" s="31"/>
      <c r="BC80" s="15"/>
      <c r="BD80" s="15"/>
      <c r="BE80" s="15"/>
      <c r="BF80" s="15"/>
      <c r="BG80" s="15"/>
      <c r="BH80" s="15"/>
      <c r="BI80" s="15"/>
      <c r="BJ80" s="15"/>
      <c r="BK80" s="32"/>
    </row>
    <row r="81" spans="3:63" ht="13.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0"/>
      <c r="AR81" s="30"/>
      <c r="AS81" s="30"/>
      <c r="AT81" s="30"/>
      <c r="AU81" s="31"/>
      <c r="AV81" s="31"/>
      <c r="AW81" s="31"/>
      <c r="AX81" s="31"/>
      <c r="AY81" s="31"/>
      <c r="AZ81" s="31"/>
      <c r="BA81" s="31"/>
      <c r="BB81" s="31"/>
      <c r="BC81" s="15"/>
      <c r="BD81" s="15"/>
      <c r="BE81" s="15"/>
      <c r="BF81" s="15"/>
      <c r="BG81" s="15"/>
      <c r="BH81" s="15"/>
      <c r="BI81" s="15"/>
      <c r="BJ81" s="15"/>
      <c r="BK81" s="32"/>
    </row>
  </sheetData>
  <sheetProtection sort="0" autoFilter="0"/>
  <autoFilter ref="B5:B25"/>
  <mergeCells count="28">
    <mergeCell ref="AU4:AX4"/>
    <mergeCell ref="AY4:BB4"/>
    <mergeCell ref="A26:B27"/>
    <mergeCell ref="J26:N27"/>
    <mergeCell ref="S26:AN27"/>
    <mergeCell ref="BC26:BH27"/>
    <mergeCell ref="O27:R27"/>
    <mergeCell ref="AQ4:AT4"/>
    <mergeCell ref="BI27:BK27"/>
    <mergeCell ref="BC4:BF4"/>
    <mergeCell ref="BG4:BJ4"/>
    <mergeCell ref="BK4:BK5"/>
    <mergeCell ref="S4:V4"/>
    <mergeCell ref="W4:Z4"/>
    <mergeCell ref="AA4:AD4"/>
    <mergeCell ref="AE4:AH4"/>
    <mergeCell ref="AI4:AL4"/>
    <mergeCell ref="AM4:AP4"/>
    <mergeCell ref="P2:BK2"/>
    <mergeCell ref="A1:BK1"/>
    <mergeCell ref="C3:P3"/>
    <mergeCell ref="Q3:BK3"/>
    <mergeCell ref="A4:A5"/>
    <mergeCell ref="B4:B5"/>
    <mergeCell ref="C4:F4"/>
    <mergeCell ref="G4:J4"/>
    <mergeCell ref="K4:N4"/>
    <mergeCell ref="O4:R4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10"/>
    <pageSetUpPr fitToPage="1"/>
  </sheetPr>
  <dimension ref="A1:AJ80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29" sqref="Q29"/>
    </sheetView>
  </sheetViews>
  <sheetFormatPr defaultColWidth="9.00390625" defaultRowHeight="12.75"/>
  <cols>
    <col min="1" max="1" width="2.00390625" style="10" customWidth="1"/>
    <col min="2" max="2" width="21.25390625" style="9" customWidth="1"/>
    <col min="3" max="9" width="2.75390625" style="11" customWidth="1"/>
    <col min="10" max="10" width="3.375" style="11" customWidth="1"/>
    <col min="11" max="11" width="2.75390625" style="11" customWidth="1" collapsed="1"/>
    <col min="12" max="14" width="2.75390625" style="11" customWidth="1"/>
    <col min="15" max="18" width="2.75390625" style="12" customWidth="1"/>
    <col min="19" max="19" width="2.75390625" style="12" customWidth="1" collapsed="1"/>
    <col min="20" max="34" width="2.75390625" style="12" customWidth="1"/>
    <col min="35" max="16384" width="9.125" style="9" customWidth="1"/>
  </cols>
  <sheetData>
    <row r="1" spans="1:34" s="7" customFormat="1" ht="5.2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2:34" s="7" customFormat="1" ht="28.5" customHeight="1">
      <c r="B2" s="82" t="s">
        <v>106</v>
      </c>
      <c r="C2" s="82"/>
      <c r="I2" s="223" t="str">
        <f>HYPERLINK('[2]реквизиты'!$A$2)</f>
        <v>Открытый турнир по самбо посвященный Дню пограничника среди юношей  2001-2002 и 2005-2006 г.р.</v>
      </c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2:36" s="8" customFormat="1" ht="12.75" customHeight="1" thickBot="1">
      <c r="B3" s="210" t="str">
        <f>HYPERLINK('[2]реквизиты'!$A$3)</f>
        <v>27 мая 2017 г.   УТСК  Гимназия №1505</v>
      </c>
      <c r="C3" s="210"/>
      <c r="D3" s="210"/>
      <c r="E3" s="210"/>
      <c r="F3" s="210"/>
      <c r="G3" s="210"/>
      <c r="H3" s="176"/>
      <c r="I3" s="176"/>
      <c r="J3" s="176"/>
      <c r="K3" s="176"/>
      <c r="L3" s="176"/>
      <c r="M3" s="176"/>
      <c r="N3" s="176"/>
      <c r="O3" s="176"/>
      <c r="P3" s="176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84"/>
      <c r="AJ3" s="84"/>
    </row>
    <row r="4" spans="1:34" ht="29.25" customHeight="1" thickBot="1">
      <c r="A4" s="143" t="s">
        <v>3</v>
      </c>
      <c r="B4" s="181" t="s">
        <v>2</v>
      </c>
      <c r="C4" s="202" t="s">
        <v>146</v>
      </c>
      <c r="D4" s="203"/>
      <c r="E4" s="203"/>
      <c r="F4" s="203"/>
      <c r="G4" s="203"/>
      <c r="H4" s="203"/>
      <c r="I4" s="203"/>
      <c r="J4" s="204"/>
      <c r="K4" s="203" t="s">
        <v>129</v>
      </c>
      <c r="L4" s="203"/>
      <c r="M4" s="203"/>
      <c r="N4" s="203"/>
      <c r="O4" s="203"/>
      <c r="P4" s="203"/>
      <c r="Q4" s="203"/>
      <c r="R4" s="203"/>
      <c r="S4" s="202" t="s">
        <v>145</v>
      </c>
      <c r="T4" s="203"/>
      <c r="U4" s="203"/>
      <c r="V4" s="203"/>
      <c r="W4" s="203"/>
      <c r="X4" s="203"/>
      <c r="Y4" s="203"/>
      <c r="Z4" s="204"/>
      <c r="AA4" s="203" t="s">
        <v>62</v>
      </c>
      <c r="AB4" s="203"/>
      <c r="AC4" s="203"/>
      <c r="AD4" s="203"/>
      <c r="AE4" s="203"/>
      <c r="AF4" s="203"/>
      <c r="AG4" s="203"/>
      <c r="AH4" s="204"/>
    </row>
    <row r="5" spans="1:35" ht="18.75" customHeight="1">
      <c r="A5" s="53">
        <v>1</v>
      </c>
      <c r="B5" s="152" t="s">
        <v>130</v>
      </c>
      <c r="C5" s="230">
        <v>40</v>
      </c>
      <c r="D5" s="231"/>
      <c r="E5" s="231"/>
      <c r="F5" s="231"/>
      <c r="G5" s="231"/>
      <c r="H5" s="231"/>
      <c r="I5" s="231"/>
      <c r="J5" s="232"/>
      <c r="K5" s="230">
        <v>26</v>
      </c>
      <c r="L5" s="231"/>
      <c r="M5" s="231"/>
      <c r="N5" s="231"/>
      <c r="O5" s="231"/>
      <c r="P5" s="231"/>
      <c r="Q5" s="231"/>
      <c r="R5" s="232"/>
      <c r="S5" s="230">
        <v>66</v>
      </c>
      <c r="T5" s="231"/>
      <c r="U5" s="231"/>
      <c r="V5" s="231"/>
      <c r="W5" s="231"/>
      <c r="X5" s="231"/>
      <c r="Y5" s="231"/>
      <c r="Z5" s="232"/>
      <c r="AA5" s="252">
        <v>2</v>
      </c>
      <c r="AB5" s="252"/>
      <c r="AC5" s="252"/>
      <c r="AD5" s="252"/>
      <c r="AE5" s="252"/>
      <c r="AF5" s="252"/>
      <c r="AG5" s="252"/>
      <c r="AH5" s="253"/>
      <c r="AI5" s="74"/>
    </row>
    <row r="6" spans="1:35" ht="16.5" customHeight="1">
      <c r="A6" s="141">
        <v>2</v>
      </c>
      <c r="B6" s="118" t="s">
        <v>131</v>
      </c>
      <c r="C6" s="227">
        <v>38</v>
      </c>
      <c r="D6" s="228"/>
      <c r="E6" s="228"/>
      <c r="F6" s="228"/>
      <c r="G6" s="228"/>
      <c r="H6" s="228"/>
      <c r="I6" s="228"/>
      <c r="J6" s="229"/>
      <c r="K6" s="224">
        <v>33</v>
      </c>
      <c r="L6" s="225"/>
      <c r="M6" s="225"/>
      <c r="N6" s="225"/>
      <c r="O6" s="225"/>
      <c r="P6" s="225"/>
      <c r="Q6" s="225"/>
      <c r="R6" s="226"/>
      <c r="S6" s="227">
        <v>71</v>
      </c>
      <c r="T6" s="228"/>
      <c r="U6" s="228"/>
      <c r="V6" s="228"/>
      <c r="W6" s="228"/>
      <c r="X6" s="228"/>
      <c r="Y6" s="228"/>
      <c r="Z6" s="229"/>
      <c r="AA6" s="254">
        <v>1</v>
      </c>
      <c r="AB6" s="254"/>
      <c r="AC6" s="254"/>
      <c r="AD6" s="254"/>
      <c r="AE6" s="254"/>
      <c r="AF6" s="254"/>
      <c r="AG6" s="254"/>
      <c r="AH6" s="255"/>
      <c r="AI6" s="74"/>
    </row>
    <row r="7" spans="1:35" ht="12" customHeight="1">
      <c r="A7" s="54">
        <v>3</v>
      </c>
      <c r="B7" s="118" t="s">
        <v>132</v>
      </c>
      <c r="C7" s="224">
        <v>5</v>
      </c>
      <c r="D7" s="225"/>
      <c r="E7" s="225"/>
      <c r="F7" s="225"/>
      <c r="G7" s="225"/>
      <c r="H7" s="225"/>
      <c r="I7" s="225"/>
      <c r="J7" s="226"/>
      <c r="K7" s="224">
        <v>0</v>
      </c>
      <c r="L7" s="225"/>
      <c r="M7" s="225"/>
      <c r="N7" s="225"/>
      <c r="O7" s="225"/>
      <c r="P7" s="225"/>
      <c r="Q7" s="225"/>
      <c r="R7" s="226"/>
      <c r="S7" s="224">
        <v>5</v>
      </c>
      <c r="T7" s="225"/>
      <c r="U7" s="225"/>
      <c r="V7" s="225"/>
      <c r="W7" s="225"/>
      <c r="X7" s="225"/>
      <c r="Y7" s="225"/>
      <c r="Z7" s="226"/>
      <c r="AA7" s="262" t="s">
        <v>120</v>
      </c>
      <c r="AB7" s="262"/>
      <c r="AC7" s="262"/>
      <c r="AD7" s="262"/>
      <c r="AE7" s="262"/>
      <c r="AF7" s="262"/>
      <c r="AG7" s="262"/>
      <c r="AH7" s="263"/>
      <c r="AI7" s="74"/>
    </row>
    <row r="8" spans="1:35" ht="12" customHeight="1">
      <c r="A8" s="54">
        <v>4</v>
      </c>
      <c r="B8" s="118" t="s">
        <v>133</v>
      </c>
      <c r="C8" s="224">
        <v>0</v>
      </c>
      <c r="D8" s="225"/>
      <c r="E8" s="225"/>
      <c r="F8" s="225"/>
      <c r="G8" s="225"/>
      <c r="H8" s="225"/>
      <c r="I8" s="225"/>
      <c r="J8" s="226"/>
      <c r="K8" s="224">
        <v>12</v>
      </c>
      <c r="L8" s="225"/>
      <c r="M8" s="225"/>
      <c r="N8" s="225"/>
      <c r="O8" s="225"/>
      <c r="P8" s="225"/>
      <c r="Q8" s="225"/>
      <c r="R8" s="226"/>
      <c r="S8" s="224">
        <v>12</v>
      </c>
      <c r="T8" s="225"/>
      <c r="U8" s="225"/>
      <c r="V8" s="225"/>
      <c r="W8" s="225"/>
      <c r="X8" s="225"/>
      <c r="Y8" s="225"/>
      <c r="Z8" s="226"/>
      <c r="AA8" s="262" t="s">
        <v>125</v>
      </c>
      <c r="AB8" s="262"/>
      <c r="AC8" s="262"/>
      <c r="AD8" s="262"/>
      <c r="AE8" s="262"/>
      <c r="AF8" s="262"/>
      <c r="AG8" s="262"/>
      <c r="AH8" s="263"/>
      <c r="AI8" s="74"/>
    </row>
    <row r="9" spans="1:35" ht="12" customHeight="1">
      <c r="A9" s="54">
        <v>5</v>
      </c>
      <c r="B9" s="118" t="s">
        <v>134</v>
      </c>
      <c r="C9" s="224">
        <v>3</v>
      </c>
      <c r="D9" s="225"/>
      <c r="E9" s="225"/>
      <c r="F9" s="225"/>
      <c r="G9" s="225"/>
      <c r="H9" s="225"/>
      <c r="I9" s="225"/>
      <c r="J9" s="226"/>
      <c r="K9" s="224">
        <v>1</v>
      </c>
      <c r="L9" s="225"/>
      <c r="M9" s="225"/>
      <c r="N9" s="225"/>
      <c r="O9" s="225"/>
      <c r="P9" s="225"/>
      <c r="Q9" s="225"/>
      <c r="R9" s="226"/>
      <c r="S9" s="224">
        <v>4</v>
      </c>
      <c r="T9" s="225"/>
      <c r="U9" s="225"/>
      <c r="V9" s="225"/>
      <c r="W9" s="225"/>
      <c r="X9" s="225"/>
      <c r="Y9" s="225"/>
      <c r="Z9" s="226"/>
      <c r="AA9" s="258" t="s">
        <v>154</v>
      </c>
      <c r="AB9" s="258"/>
      <c r="AC9" s="258"/>
      <c r="AD9" s="258"/>
      <c r="AE9" s="258"/>
      <c r="AF9" s="258"/>
      <c r="AG9" s="258"/>
      <c r="AH9" s="259"/>
      <c r="AI9" s="74"/>
    </row>
    <row r="10" spans="1:35" ht="14.25" customHeight="1">
      <c r="A10" s="141">
        <v>6</v>
      </c>
      <c r="B10" s="142" t="s">
        <v>135</v>
      </c>
      <c r="C10" s="224">
        <v>8</v>
      </c>
      <c r="D10" s="225"/>
      <c r="E10" s="225"/>
      <c r="F10" s="225"/>
      <c r="G10" s="225"/>
      <c r="H10" s="225"/>
      <c r="I10" s="225"/>
      <c r="J10" s="226"/>
      <c r="K10" s="224">
        <v>1</v>
      </c>
      <c r="L10" s="225"/>
      <c r="M10" s="225"/>
      <c r="N10" s="225"/>
      <c r="O10" s="225"/>
      <c r="P10" s="225"/>
      <c r="Q10" s="225"/>
      <c r="R10" s="226"/>
      <c r="S10" s="224">
        <v>9</v>
      </c>
      <c r="T10" s="225"/>
      <c r="U10" s="225"/>
      <c r="V10" s="225"/>
      <c r="W10" s="225"/>
      <c r="X10" s="225"/>
      <c r="Y10" s="225"/>
      <c r="Z10" s="226"/>
      <c r="AA10" s="258">
        <v>9</v>
      </c>
      <c r="AB10" s="258"/>
      <c r="AC10" s="258"/>
      <c r="AD10" s="258"/>
      <c r="AE10" s="258"/>
      <c r="AF10" s="258"/>
      <c r="AG10" s="258"/>
      <c r="AH10" s="259"/>
      <c r="AI10" s="74"/>
    </row>
    <row r="11" spans="1:35" ht="12" customHeight="1">
      <c r="A11" s="54">
        <v>7</v>
      </c>
      <c r="B11" s="118" t="s">
        <v>136</v>
      </c>
      <c r="C11" s="224">
        <v>8</v>
      </c>
      <c r="D11" s="225"/>
      <c r="E11" s="225"/>
      <c r="F11" s="225"/>
      <c r="G11" s="225"/>
      <c r="H11" s="225"/>
      <c r="I11" s="225"/>
      <c r="J11" s="226"/>
      <c r="K11" s="224">
        <v>0</v>
      </c>
      <c r="L11" s="225"/>
      <c r="M11" s="225"/>
      <c r="N11" s="225"/>
      <c r="O11" s="225"/>
      <c r="P11" s="225"/>
      <c r="Q11" s="225"/>
      <c r="R11" s="226"/>
      <c r="S11" s="224">
        <v>8</v>
      </c>
      <c r="T11" s="225"/>
      <c r="U11" s="225"/>
      <c r="V11" s="225"/>
      <c r="W11" s="225"/>
      <c r="X11" s="225"/>
      <c r="Y11" s="225"/>
      <c r="Z11" s="226"/>
      <c r="AA11" s="262" t="s">
        <v>152</v>
      </c>
      <c r="AB11" s="262"/>
      <c r="AC11" s="262"/>
      <c r="AD11" s="262"/>
      <c r="AE11" s="262"/>
      <c r="AF11" s="262"/>
      <c r="AG11" s="262"/>
      <c r="AH11" s="263"/>
      <c r="AI11" s="74"/>
    </row>
    <row r="12" spans="1:35" ht="12" customHeight="1">
      <c r="A12" s="54">
        <v>8</v>
      </c>
      <c r="B12" s="118" t="s">
        <v>137</v>
      </c>
      <c r="C12" s="224">
        <v>0</v>
      </c>
      <c r="D12" s="225"/>
      <c r="E12" s="225"/>
      <c r="F12" s="225"/>
      <c r="G12" s="225"/>
      <c r="H12" s="225"/>
      <c r="I12" s="225"/>
      <c r="J12" s="226"/>
      <c r="K12" s="224">
        <v>6</v>
      </c>
      <c r="L12" s="225"/>
      <c r="M12" s="225"/>
      <c r="N12" s="225"/>
      <c r="O12" s="225"/>
      <c r="P12" s="225"/>
      <c r="Q12" s="225"/>
      <c r="R12" s="226"/>
      <c r="S12" s="224">
        <v>6</v>
      </c>
      <c r="T12" s="225"/>
      <c r="U12" s="225"/>
      <c r="V12" s="225"/>
      <c r="W12" s="225"/>
      <c r="X12" s="225"/>
      <c r="Y12" s="225"/>
      <c r="Z12" s="226"/>
      <c r="AA12" s="258" t="s">
        <v>153</v>
      </c>
      <c r="AB12" s="258"/>
      <c r="AC12" s="258"/>
      <c r="AD12" s="258"/>
      <c r="AE12" s="258"/>
      <c r="AF12" s="258"/>
      <c r="AG12" s="258"/>
      <c r="AH12" s="259"/>
      <c r="AI12" s="74"/>
    </row>
    <row r="13" spans="1:35" ht="12" customHeight="1">
      <c r="A13" s="54">
        <v>9</v>
      </c>
      <c r="B13" s="118" t="s">
        <v>138</v>
      </c>
      <c r="C13" s="224">
        <v>0</v>
      </c>
      <c r="D13" s="225"/>
      <c r="E13" s="225"/>
      <c r="F13" s="225"/>
      <c r="G13" s="225"/>
      <c r="H13" s="225"/>
      <c r="I13" s="225"/>
      <c r="J13" s="226"/>
      <c r="K13" s="224">
        <v>8</v>
      </c>
      <c r="L13" s="225"/>
      <c r="M13" s="225"/>
      <c r="N13" s="225"/>
      <c r="O13" s="225"/>
      <c r="P13" s="225"/>
      <c r="Q13" s="225"/>
      <c r="R13" s="226"/>
      <c r="S13" s="224">
        <v>8</v>
      </c>
      <c r="T13" s="225"/>
      <c r="U13" s="225"/>
      <c r="V13" s="225"/>
      <c r="W13" s="225"/>
      <c r="X13" s="225"/>
      <c r="Y13" s="225"/>
      <c r="Z13" s="226"/>
      <c r="AA13" s="262" t="s">
        <v>152</v>
      </c>
      <c r="AB13" s="262"/>
      <c r="AC13" s="262"/>
      <c r="AD13" s="262"/>
      <c r="AE13" s="262"/>
      <c r="AF13" s="262"/>
      <c r="AG13" s="262"/>
      <c r="AH13" s="263"/>
      <c r="AI13" s="74"/>
    </row>
    <row r="14" spans="1:35" ht="12" customHeight="1">
      <c r="A14" s="54">
        <v>10</v>
      </c>
      <c r="B14" s="118" t="s">
        <v>150</v>
      </c>
      <c r="C14" s="224">
        <v>3</v>
      </c>
      <c r="D14" s="225"/>
      <c r="E14" s="225"/>
      <c r="F14" s="225"/>
      <c r="G14" s="225"/>
      <c r="H14" s="225"/>
      <c r="I14" s="225"/>
      <c r="J14" s="226"/>
      <c r="K14" s="224">
        <v>0</v>
      </c>
      <c r="L14" s="225"/>
      <c r="M14" s="225"/>
      <c r="N14" s="225"/>
      <c r="O14" s="225"/>
      <c r="P14" s="225"/>
      <c r="Q14" s="225"/>
      <c r="R14" s="226"/>
      <c r="S14" s="224">
        <v>3</v>
      </c>
      <c r="T14" s="225"/>
      <c r="U14" s="225"/>
      <c r="V14" s="225"/>
      <c r="W14" s="225"/>
      <c r="X14" s="225"/>
      <c r="Y14" s="225"/>
      <c r="Z14" s="226"/>
      <c r="AA14" s="258">
        <v>19</v>
      </c>
      <c r="AB14" s="258"/>
      <c r="AC14" s="258"/>
      <c r="AD14" s="258"/>
      <c r="AE14" s="258"/>
      <c r="AF14" s="258"/>
      <c r="AG14" s="258"/>
      <c r="AH14" s="259"/>
      <c r="AI14" s="74"/>
    </row>
    <row r="15" spans="1:35" ht="12" customHeight="1">
      <c r="A15" s="54">
        <v>11</v>
      </c>
      <c r="B15" s="118" t="s">
        <v>149</v>
      </c>
      <c r="C15" s="224">
        <v>3</v>
      </c>
      <c r="D15" s="225"/>
      <c r="E15" s="225"/>
      <c r="F15" s="225"/>
      <c r="G15" s="225"/>
      <c r="H15" s="225"/>
      <c r="I15" s="225"/>
      <c r="J15" s="226"/>
      <c r="K15" s="224">
        <v>1</v>
      </c>
      <c r="L15" s="225"/>
      <c r="M15" s="225"/>
      <c r="N15" s="225"/>
      <c r="O15" s="225"/>
      <c r="P15" s="225"/>
      <c r="Q15" s="225"/>
      <c r="R15" s="226"/>
      <c r="S15" s="224">
        <v>4</v>
      </c>
      <c r="T15" s="225"/>
      <c r="U15" s="225"/>
      <c r="V15" s="225"/>
      <c r="W15" s="225"/>
      <c r="X15" s="225"/>
      <c r="Y15" s="225"/>
      <c r="Z15" s="226"/>
      <c r="AA15" s="258" t="s">
        <v>154</v>
      </c>
      <c r="AB15" s="258"/>
      <c r="AC15" s="258"/>
      <c r="AD15" s="258"/>
      <c r="AE15" s="258"/>
      <c r="AF15" s="258"/>
      <c r="AG15" s="258"/>
      <c r="AH15" s="259"/>
      <c r="AI15" s="74"/>
    </row>
    <row r="16" spans="1:35" ht="12" customHeight="1">
      <c r="A16" s="54">
        <v>12</v>
      </c>
      <c r="B16" s="118" t="s">
        <v>148</v>
      </c>
      <c r="C16" s="224">
        <v>8</v>
      </c>
      <c r="D16" s="225"/>
      <c r="E16" s="225"/>
      <c r="F16" s="225"/>
      <c r="G16" s="225"/>
      <c r="H16" s="225"/>
      <c r="I16" s="225"/>
      <c r="J16" s="226"/>
      <c r="K16" s="224">
        <v>0</v>
      </c>
      <c r="L16" s="225"/>
      <c r="M16" s="225"/>
      <c r="N16" s="225"/>
      <c r="O16" s="225"/>
      <c r="P16" s="225"/>
      <c r="Q16" s="225"/>
      <c r="R16" s="226"/>
      <c r="S16" s="224">
        <v>8</v>
      </c>
      <c r="T16" s="225"/>
      <c r="U16" s="225"/>
      <c r="V16" s="225"/>
      <c r="W16" s="225"/>
      <c r="X16" s="225"/>
      <c r="Y16" s="225"/>
      <c r="Z16" s="226"/>
      <c r="AA16" s="262" t="s">
        <v>152</v>
      </c>
      <c r="AB16" s="262"/>
      <c r="AC16" s="262"/>
      <c r="AD16" s="262"/>
      <c r="AE16" s="262"/>
      <c r="AF16" s="262"/>
      <c r="AG16" s="262"/>
      <c r="AH16" s="263"/>
      <c r="AI16" s="74"/>
    </row>
    <row r="17" spans="1:35" ht="15.75" customHeight="1">
      <c r="A17" s="54">
        <v>13</v>
      </c>
      <c r="B17" s="118" t="s">
        <v>117</v>
      </c>
      <c r="C17" s="224">
        <v>28</v>
      </c>
      <c r="D17" s="225"/>
      <c r="E17" s="225"/>
      <c r="F17" s="225"/>
      <c r="G17" s="225"/>
      <c r="H17" s="225"/>
      <c r="I17" s="225"/>
      <c r="J17" s="226"/>
      <c r="K17" s="224">
        <v>34</v>
      </c>
      <c r="L17" s="225"/>
      <c r="M17" s="225"/>
      <c r="N17" s="225"/>
      <c r="O17" s="225"/>
      <c r="P17" s="225"/>
      <c r="Q17" s="225"/>
      <c r="R17" s="226"/>
      <c r="S17" s="224">
        <v>62</v>
      </c>
      <c r="T17" s="225"/>
      <c r="U17" s="225"/>
      <c r="V17" s="225"/>
      <c r="W17" s="225"/>
      <c r="X17" s="225"/>
      <c r="Y17" s="225"/>
      <c r="Z17" s="226"/>
      <c r="AA17" s="256">
        <v>3</v>
      </c>
      <c r="AB17" s="256"/>
      <c r="AC17" s="256"/>
      <c r="AD17" s="256"/>
      <c r="AE17" s="256"/>
      <c r="AF17" s="256"/>
      <c r="AG17" s="256"/>
      <c r="AH17" s="257"/>
      <c r="AI17" s="74"/>
    </row>
    <row r="18" spans="1:35" ht="12" customHeight="1">
      <c r="A18" s="54">
        <v>14</v>
      </c>
      <c r="B18" s="118" t="s">
        <v>118</v>
      </c>
      <c r="C18" s="224">
        <v>11</v>
      </c>
      <c r="D18" s="225"/>
      <c r="E18" s="225"/>
      <c r="F18" s="225"/>
      <c r="G18" s="225"/>
      <c r="H18" s="225"/>
      <c r="I18" s="225"/>
      <c r="J18" s="226"/>
      <c r="K18" s="224">
        <v>20</v>
      </c>
      <c r="L18" s="225"/>
      <c r="M18" s="225"/>
      <c r="N18" s="225"/>
      <c r="O18" s="225"/>
      <c r="P18" s="225"/>
      <c r="Q18" s="225"/>
      <c r="R18" s="226"/>
      <c r="S18" s="224">
        <v>31</v>
      </c>
      <c r="T18" s="225"/>
      <c r="U18" s="225"/>
      <c r="V18" s="225"/>
      <c r="W18" s="225"/>
      <c r="X18" s="225"/>
      <c r="Y18" s="225"/>
      <c r="Z18" s="226"/>
      <c r="AA18" s="258">
        <v>5</v>
      </c>
      <c r="AB18" s="258"/>
      <c r="AC18" s="258"/>
      <c r="AD18" s="258"/>
      <c r="AE18" s="258"/>
      <c r="AF18" s="258"/>
      <c r="AG18" s="258"/>
      <c r="AH18" s="259"/>
      <c r="AI18" s="74"/>
    </row>
    <row r="19" spans="1:35" ht="12.75" customHeight="1">
      <c r="A19" s="54">
        <v>15</v>
      </c>
      <c r="B19" s="118" t="s">
        <v>139</v>
      </c>
      <c r="C19" s="224">
        <v>20</v>
      </c>
      <c r="D19" s="225"/>
      <c r="E19" s="225"/>
      <c r="F19" s="225"/>
      <c r="G19" s="225"/>
      <c r="H19" s="225"/>
      <c r="I19" s="225"/>
      <c r="J19" s="226"/>
      <c r="K19" s="224">
        <v>14</v>
      </c>
      <c r="L19" s="225"/>
      <c r="M19" s="225"/>
      <c r="N19" s="225"/>
      <c r="O19" s="225"/>
      <c r="P19" s="225"/>
      <c r="Q19" s="225"/>
      <c r="R19" s="226"/>
      <c r="S19" s="224">
        <v>34</v>
      </c>
      <c r="T19" s="225"/>
      <c r="U19" s="225"/>
      <c r="V19" s="225"/>
      <c r="W19" s="225"/>
      <c r="X19" s="225"/>
      <c r="Y19" s="225"/>
      <c r="Z19" s="226"/>
      <c r="AA19" s="258">
        <v>4</v>
      </c>
      <c r="AB19" s="258"/>
      <c r="AC19" s="258"/>
      <c r="AD19" s="258"/>
      <c r="AE19" s="258"/>
      <c r="AF19" s="258"/>
      <c r="AG19" s="258"/>
      <c r="AH19" s="259"/>
      <c r="AI19" s="74"/>
    </row>
    <row r="20" spans="1:35" ht="12.75" customHeight="1">
      <c r="A20" s="54">
        <v>16</v>
      </c>
      <c r="B20" s="118" t="s">
        <v>140</v>
      </c>
      <c r="C20" s="224">
        <v>6</v>
      </c>
      <c r="D20" s="225"/>
      <c r="E20" s="225"/>
      <c r="F20" s="225"/>
      <c r="G20" s="225"/>
      <c r="H20" s="225"/>
      <c r="I20" s="225"/>
      <c r="J20" s="226"/>
      <c r="K20" s="224">
        <v>0</v>
      </c>
      <c r="L20" s="225"/>
      <c r="M20" s="225"/>
      <c r="N20" s="225"/>
      <c r="O20" s="225"/>
      <c r="P20" s="225"/>
      <c r="Q20" s="225"/>
      <c r="R20" s="226"/>
      <c r="S20" s="224">
        <v>6</v>
      </c>
      <c r="T20" s="225"/>
      <c r="U20" s="225"/>
      <c r="V20" s="225"/>
      <c r="W20" s="225"/>
      <c r="X20" s="225"/>
      <c r="Y20" s="225"/>
      <c r="Z20" s="226"/>
      <c r="AA20" s="258" t="s">
        <v>153</v>
      </c>
      <c r="AB20" s="258"/>
      <c r="AC20" s="258"/>
      <c r="AD20" s="258"/>
      <c r="AE20" s="258"/>
      <c r="AF20" s="258"/>
      <c r="AG20" s="258"/>
      <c r="AH20" s="259"/>
      <c r="AI20" s="74"/>
    </row>
    <row r="21" spans="1:35" ht="12.75" customHeight="1">
      <c r="A21" s="54">
        <v>17</v>
      </c>
      <c r="B21" s="142" t="s">
        <v>141</v>
      </c>
      <c r="C21" s="227">
        <v>0</v>
      </c>
      <c r="D21" s="228"/>
      <c r="E21" s="228"/>
      <c r="F21" s="228"/>
      <c r="G21" s="228"/>
      <c r="H21" s="228"/>
      <c r="I21" s="228"/>
      <c r="J21" s="229"/>
      <c r="K21" s="224">
        <v>8</v>
      </c>
      <c r="L21" s="225"/>
      <c r="M21" s="225"/>
      <c r="N21" s="225"/>
      <c r="O21" s="225"/>
      <c r="P21" s="225"/>
      <c r="Q21" s="225"/>
      <c r="R21" s="226"/>
      <c r="S21" s="227">
        <v>8</v>
      </c>
      <c r="T21" s="228"/>
      <c r="U21" s="228"/>
      <c r="V21" s="228"/>
      <c r="W21" s="228"/>
      <c r="X21" s="228"/>
      <c r="Y21" s="228"/>
      <c r="Z21" s="229"/>
      <c r="AA21" s="262" t="s">
        <v>152</v>
      </c>
      <c r="AB21" s="262"/>
      <c r="AC21" s="262"/>
      <c r="AD21" s="262"/>
      <c r="AE21" s="262"/>
      <c r="AF21" s="262"/>
      <c r="AG21" s="262"/>
      <c r="AH21" s="263"/>
      <c r="AI21" s="74"/>
    </row>
    <row r="22" spans="1:35" ht="12" customHeight="1">
      <c r="A22" s="54">
        <v>18</v>
      </c>
      <c r="B22" s="118" t="s">
        <v>142</v>
      </c>
      <c r="C22" s="224">
        <v>12</v>
      </c>
      <c r="D22" s="225"/>
      <c r="E22" s="225"/>
      <c r="F22" s="225"/>
      <c r="G22" s="225"/>
      <c r="H22" s="225"/>
      <c r="I22" s="225"/>
      <c r="J22" s="226"/>
      <c r="K22" s="224">
        <v>0</v>
      </c>
      <c r="L22" s="225"/>
      <c r="M22" s="225"/>
      <c r="N22" s="225"/>
      <c r="O22" s="225"/>
      <c r="P22" s="225"/>
      <c r="Q22" s="225"/>
      <c r="R22" s="226"/>
      <c r="S22" s="224">
        <v>12</v>
      </c>
      <c r="T22" s="225"/>
      <c r="U22" s="225"/>
      <c r="V22" s="225"/>
      <c r="W22" s="225"/>
      <c r="X22" s="225"/>
      <c r="Y22" s="225"/>
      <c r="Z22" s="226"/>
      <c r="AA22" s="262" t="s">
        <v>123</v>
      </c>
      <c r="AB22" s="262"/>
      <c r="AC22" s="262"/>
      <c r="AD22" s="262"/>
      <c r="AE22" s="262"/>
      <c r="AF22" s="262"/>
      <c r="AG22" s="262"/>
      <c r="AH22" s="263"/>
      <c r="AI22" s="74"/>
    </row>
    <row r="23" spans="1:35" ht="12" customHeight="1">
      <c r="A23" s="54">
        <v>19</v>
      </c>
      <c r="B23" s="142" t="s">
        <v>151</v>
      </c>
      <c r="C23" s="224">
        <v>0</v>
      </c>
      <c r="D23" s="225"/>
      <c r="E23" s="225"/>
      <c r="F23" s="225"/>
      <c r="G23" s="225"/>
      <c r="H23" s="225"/>
      <c r="I23" s="225"/>
      <c r="J23" s="226"/>
      <c r="K23" s="224">
        <v>1</v>
      </c>
      <c r="L23" s="225"/>
      <c r="M23" s="225"/>
      <c r="N23" s="225"/>
      <c r="O23" s="225"/>
      <c r="P23" s="225"/>
      <c r="Q23" s="225"/>
      <c r="R23" s="226"/>
      <c r="S23" s="224">
        <v>1</v>
      </c>
      <c r="T23" s="225"/>
      <c r="U23" s="225"/>
      <c r="V23" s="225"/>
      <c r="W23" s="225"/>
      <c r="X23" s="225"/>
      <c r="Y23" s="225"/>
      <c r="Z23" s="226"/>
      <c r="AA23" s="258">
        <v>20</v>
      </c>
      <c r="AB23" s="258"/>
      <c r="AC23" s="258"/>
      <c r="AD23" s="258"/>
      <c r="AE23" s="258"/>
      <c r="AF23" s="258"/>
      <c r="AG23" s="258"/>
      <c r="AH23" s="259"/>
      <c r="AI23" s="74"/>
    </row>
    <row r="24" spans="1:35" ht="12" customHeight="1" thickBot="1">
      <c r="A24" s="163">
        <v>20</v>
      </c>
      <c r="B24" s="164" t="s">
        <v>119</v>
      </c>
      <c r="C24" s="217">
        <v>0</v>
      </c>
      <c r="D24" s="218"/>
      <c r="E24" s="218"/>
      <c r="F24" s="218"/>
      <c r="G24" s="218"/>
      <c r="H24" s="218"/>
      <c r="I24" s="218"/>
      <c r="J24" s="219"/>
      <c r="K24" s="217">
        <v>28</v>
      </c>
      <c r="L24" s="218"/>
      <c r="M24" s="218"/>
      <c r="N24" s="218"/>
      <c r="O24" s="218"/>
      <c r="P24" s="218"/>
      <c r="Q24" s="218"/>
      <c r="R24" s="219"/>
      <c r="S24" s="220">
        <v>28</v>
      </c>
      <c r="T24" s="221"/>
      <c r="U24" s="221"/>
      <c r="V24" s="221"/>
      <c r="W24" s="221"/>
      <c r="X24" s="221"/>
      <c r="Y24" s="221"/>
      <c r="Z24" s="222"/>
      <c r="AA24" s="260">
        <v>6</v>
      </c>
      <c r="AB24" s="260"/>
      <c r="AC24" s="260"/>
      <c r="AD24" s="260"/>
      <c r="AE24" s="260"/>
      <c r="AF24" s="260"/>
      <c r="AG24" s="260"/>
      <c r="AH24" s="261"/>
      <c r="AI24" s="74"/>
    </row>
    <row r="25" spans="1:34" ht="13.5">
      <c r="A25" s="182" t="str">
        <f>HYPERLINK('[2]реквизиты'!$A$6)</f>
        <v>Гл. судья, судья МК</v>
      </c>
      <c r="B25" s="182"/>
      <c r="C25" s="56"/>
      <c r="D25" s="56"/>
      <c r="E25" s="57"/>
      <c r="F25" s="57"/>
      <c r="G25" s="184" t="str">
        <f>HYPERLINK('[2]реквизиты'!$G$6)</f>
        <v>Игнатенко В.А.</v>
      </c>
      <c r="H25" s="184"/>
      <c r="I25" s="184"/>
      <c r="J25" s="184"/>
      <c r="K25" s="184"/>
      <c r="L25" s="184"/>
      <c r="M25" s="180"/>
      <c r="N25" s="180"/>
      <c r="O25" s="182" t="str">
        <f>HYPERLINK('[2]реквизиты'!$A$8)</f>
        <v>Гл. секретарь, судья ВК</v>
      </c>
      <c r="P25" s="182"/>
      <c r="Q25" s="182"/>
      <c r="R25" s="182"/>
      <c r="S25" s="182"/>
      <c r="T25" s="182"/>
      <c r="U25" s="182"/>
      <c r="V25" s="177"/>
      <c r="W25" s="177"/>
      <c r="X25" s="177"/>
      <c r="Y25" s="185" t="str">
        <f>HYPERLINK('[2]реквизиты'!$G$8)</f>
        <v>Некрасова А.С.</v>
      </c>
      <c r="Z25" s="185"/>
      <c r="AA25" s="185"/>
      <c r="AB25" s="185"/>
      <c r="AC25" s="185"/>
      <c r="AD25" s="185"/>
      <c r="AE25" s="177"/>
      <c r="AF25" s="177"/>
      <c r="AG25" s="177"/>
      <c r="AH25" s="177"/>
    </row>
    <row r="26" spans="1:34" ht="13.5">
      <c r="A26" s="183"/>
      <c r="B26" s="183"/>
      <c r="C26" s="60"/>
      <c r="D26" s="60"/>
      <c r="E26" s="61"/>
      <c r="F26" s="62"/>
      <c r="G26" s="184"/>
      <c r="H26" s="184"/>
      <c r="I26" s="184"/>
      <c r="J26" s="184"/>
      <c r="K26" s="184"/>
      <c r="L26" s="184"/>
      <c r="M26" s="180"/>
      <c r="N26" s="180"/>
      <c r="O26" s="182"/>
      <c r="P26" s="182"/>
      <c r="Q26" s="182"/>
      <c r="R26" s="182"/>
      <c r="S26" s="182"/>
      <c r="T26" s="182"/>
      <c r="U26" s="182"/>
      <c r="V26" s="179"/>
      <c r="W26" s="179"/>
      <c r="X26" s="179"/>
      <c r="Y26" s="186"/>
      <c r="Z26" s="186"/>
      <c r="AA26" s="186"/>
      <c r="AB26" s="186"/>
      <c r="AC26" s="186"/>
      <c r="AD26" s="186"/>
      <c r="AE26" s="177"/>
      <c r="AF26" s="177"/>
      <c r="AG26" s="177"/>
      <c r="AH26" s="178"/>
    </row>
    <row r="27" spans="1:34" ht="13.5">
      <c r="A27" s="64"/>
      <c r="B27" s="65"/>
      <c r="C27" s="66"/>
      <c r="D27" s="66"/>
      <c r="E27" s="66"/>
      <c r="F27" s="66"/>
      <c r="G27" s="57"/>
      <c r="H27" s="57"/>
      <c r="I27" s="57"/>
      <c r="J27" s="57"/>
      <c r="K27" s="57"/>
      <c r="L27" s="57"/>
      <c r="M27" s="57"/>
      <c r="N27" s="57"/>
      <c r="O27" s="73"/>
      <c r="P27" s="73"/>
      <c r="Q27" s="73"/>
      <c r="R27" s="73"/>
      <c r="S27" s="73"/>
      <c r="T27" s="73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3.5">
      <c r="A28" s="64"/>
      <c r="B28" s="65"/>
      <c r="C28" s="66"/>
      <c r="D28" s="66"/>
      <c r="E28" s="66"/>
      <c r="F28" s="56"/>
      <c r="G28" s="57"/>
      <c r="H28" s="57"/>
      <c r="I28" s="57"/>
      <c r="J28" s="57"/>
      <c r="K28" s="57"/>
      <c r="L28" s="57"/>
      <c r="M28" s="56"/>
      <c r="N28" s="57"/>
      <c r="O28" s="73"/>
      <c r="P28" s="73"/>
      <c r="Q28" s="73"/>
      <c r="R28" s="73"/>
      <c r="S28" s="73"/>
      <c r="T28" s="73"/>
      <c r="U28" s="73"/>
      <c r="V28" s="73"/>
      <c r="W28" s="73"/>
      <c r="X28" s="59"/>
      <c r="Y28" s="59"/>
      <c r="Z28" s="59"/>
      <c r="AA28" s="73"/>
      <c r="AB28" s="59"/>
      <c r="AC28" s="59"/>
      <c r="AD28" s="59"/>
      <c r="AE28" s="73"/>
      <c r="AF28" s="59"/>
      <c r="AG28" s="59"/>
      <c r="AH28" s="59"/>
    </row>
    <row r="29" spans="1:34" ht="13.5">
      <c r="A29" s="64"/>
      <c r="B29" s="6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69"/>
      <c r="P29" s="69"/>
      <c r="Q29" s="69"/>
      <c r="R29" s="69"/>
      <c r="S29" s="57"/>
      <c r="T29" s="58"/>
      <c r="U29" s="58"/>
      <c r="V29" s="58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ht="14.25">
      <c r="A30" s="35"/>
      <c r="B30" s="1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36"/>
      <c r="Q30" s="36"/>
      <c r="R30" s="36"/>
      <c r="S30" s="34"/>
      <c r="T30" s="34"/>
      <c r="U30" s="34"/>
      <c r="V30" s="34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4.25">
      <c r="A31" s="35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36"/>
      <c r="S31" s="34"/>
      <c r="T31" s="34"/>
      <c r="U31" s="34"/>
      <c r="V31" s="34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14.25">
      <c r="A32" s="1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4.25">
      <c r="A33" s="1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3:34" ht="14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7"/>
      <c r="R34" s="27"/>
      <c r="S34" s="26"/>
      <c r="T34" s="26"/>
      <c r="U34" s="26"/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3:34" ht="14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3:34" ht="14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3:34" ht="14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3:34" ht="14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7"/>
      <c r="R38" s="27"/>
      <c r="S38" s="26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3:34" ht="13.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3:34" ht="13.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3:34" ht="13.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3:34" ht="13.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3:34" ht="13.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3:34" ht="13.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3:34" ht="13.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3:34" ht="13.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3:34" ht="13.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3:34" ht="13.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3:34" ht="13.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3:34" ht="13.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3:34" ht="13.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3:34" ht="13.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3:34" ht="13.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3:34" ht="13.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3:34" ht="13.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3:34" ht="13.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3:34" ht="13.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3:34" ht="13.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3:34" ht="13.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3:34" ht="13.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3:34" ht="13.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3:34" ht="13.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3:34" ht="13.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3:34" ht="13.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3:34" ht="13.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3:34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3:34" ht="13.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3:34" ht="13.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3:34" ht="13.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3:34" ht="13.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3:34" ht="13.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3:34" ht="13.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3:34" ht="13.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3:34" ht="13.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3:34" ht="13.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3:34" ht="13.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3:34" ht="13.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3:34" ht="13.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3:34" ht="13.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3:34" ht="13.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</sheetData>
  <sheetProtection sort="0" autoFilter="0"/>
  <mergeCells count="91">
    <mergeCell ref="A25:B26"/>
    <mergeCell ref="G25:L26"/>
    <mergeCell ref="O25:U26"/>
    <mergeCell ref="Y25:AD26"/>
    <mergeCell ref="A1:AH1"/>
    <mergeCell ref="C15:J15"/>
    <mergeCell ref="K15:R15"/>
    <mergeCell ref="S15:Z15"/>
    <mergeCell ref="AA15:AH15"/>
    <mergeCell ref="C4:J4"/>
    <mergeCell ref="K4:R4"/>
    <mergeCell ref="S4:Z4"/>
    <mergeCell ref="AA4:AH4"/>
    <mergeCell ref="C5:J5"/>
    <mergeCell ref="K5:R5"/>
    <mergeCell ref="S5:Z5"/>
    <mergeCell ref="AA5:AH5"/>
    <mergeCell ref="C6:J6"/>
    <mergeCell ref="K6:R6"/>
    <mergeCell ref="S6:Z6"/>
    <mergeCell ref="AA6:AH6"/>
    <mergeCell ref="C7:J7"/>
    <mergeCell ref="K7:R7"/>
    <mergeCell ref="S7:Z7"/>
    <mergeCell ref="AA7:AH7"/>
    <mergeCell ref="C8:J8"/>
    <mergeCell ref="K8:R8"/>
    <mergeCell ref="S8:Z8"/>
    <mergeCell ref="AA8:AH8"/>
    <mergeCell ref="C9:J9"/>
    <mergeCell ref="K9:R9"/>
    <mergeCell ref="S9:Z9"/>
    <mergeCell ref="AA9:AH9"/>
    <mergeCell ref="C10:J10"/>
    <mergeCell ref="K10:R10"/>
    <mergeCell ref="S10:Z10"/>
    <mergeCell ref="AA10:AH10"/>
    <mergeCell ref="C11:J11"/>
    <mergeCell ref="K11:R11"/>
    <mergeCell ref="S11:Z11"/>
    <mergeCell ref="AA11:AH11"/>
    <mergeCell ref="C12:J12"/>
    <mergeCell ref="K12:R12"/>
    <mergeCell ref="S12:Z12"/>
    <mergeCell ref="AA12:AH12"/>
    <mergeCell ref="C13:J13"/>
    <mergeCell ref="K13:R13"/>
    <mergeCell ref="S13:Z13"/>
    <mergeCell ref="AA13:AH13"/>
    <mergeCell ref="C14:J14"/>
    <mergeCell ref="K14:R14"/>
    <mergeCell ref="S14:Z14"/>
    <mergeCell ref="AA14:AH14"/>
    <mergeCell ref="C17:J17"/>
    <mergeCell ref="K17:R17"/>
    <mergeCell ref="S17:Z17"/>
    <mergeCell ref="AA17:AH17"/>
    <mergeCell ref="C18:J18"/>
    <mergeCell ref="K18:R18"/>
    <mergeCell ref="S18:Z18"/>
    <mergeCell ref="AA18:AH18"/>
    <mergeCell ref="C19:J19"/>
    <mergeCell ref="K19:R19"/>
    <mergeCell ref="S19:Z19"/>
    <mergeCell ref="AA19:AH19"/>
    <mergeCell ref="C20:J20"/>
    <mergeCell ref="K20:R20"/>
    <mergeCell ref="S20:Z20"/>
    <mergeCell ref="AA20:AH20"/>
    <mergeCell ref="C21:J21"/>
    <mergeCell ref="K21:R21"/>
    <mergeCell ref="S21:Z21"/>
    <mergeCell ref="AA21:AH21"/>
    <mergeCell ref="C22:J22"/>
    <mergeCell ref="K22:R22"/>
    <mergeCell ref="S22:Z22"/>
    <mergeCell ref="AA22:AH22"/>
    <mergeCell ref="C23:J23"/>
    <mergeCell ref="K23:R23"/>
    <mergeCell ref="S23:Z23"/>
    <mergeCell ref="AA23:AH23"/>
    <mergeCell ref="C24:J24"/>
    <mergeCell ref="K24:R24"/>
    <mergeCell ref="S24:Z24"/>
    <mergeCell ref="AA24:AH24"/>
    <mergeCell ref="I2:AH2"/>
    <mergeCell ref="B3:G3"/>
    <mergeCell ref="C16:J16"/>
    <mergeCell ref="K16:R16"/>
    <mergeCell ref="S16:Z16"/>
    <mergeCell ref="AA16:AH16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2"/>
  <sheetViews>
    <sheetView zoomScalePageLayoutView="0" workbookViewId="0" topLeftCell="A1">
      <selection activeCell="F10" sqref="F10"/>
    </sheetView>
  </sheetViews>
  <sheetFormatPr defaultColWidth="2.625" defaultRowHeight="12.75" outlineLevelRow="1"/>
  <cols>
    <col min="1" max="2" width="7.75390625" style="16" customWidth="1"/>
    <col min="3" max="3" width="8.00390625" style="17" hidden="1" customWidth="1"/>
    <col min="4" max="4" width="13.125" style="17" customWidth="1"/>
    <col min="5" max="5" width="22.125" style="17" customWidth="1"/>
    <col min="6" max="6" width="19.00390625" style="17" customWidth="1"/>
    <col min="7" max="7" width="7.75390625" style="17" customWidth="1"/>
    <col min="8" max="8" width="7.75390625" style="16" customWidth="1"/>
    <col min="9" max="11" width="3.125" style="16" customWidth="1"/>
    <col min="12" max="13" width="2.625" style="16" customWidth="1"/>
    <col min="14" max="14" width="4.125" style="16" customWidth="1"/>
    <col min="15" max="37" width="2.625" style="16" customWidth="1"/>
    <col min="38" max="39" width="7.75390625" style="16" customWidth="1"/>
    <col min="40" max="16384" width="2.625" style="16" customWidth="1"/>
  </cols>
  <sheetData>
    <row r="1" spans="1:8" ht="33" customHeight="1">
      <c r="A1" s="205" t="s">
        <v>108</v>
      </c>
      <c r="B1" s="205"/>
      <c r="C1" s="205"/>
      <c r="D1" s="205"/>
      <c r="E1" s="205"/>
      <c r="F1" s="205"/>
      <c r="G1" s="205"/>
      <c r="H1" s="205"/>
    </row>
    <row r="2" spans="1:57" ht="21" customHeight="1" outlineLevel="1">
      <c r="A2" s="247" t="str">
        <f>HYPERLINK('[4]реквизиты'!$K$7)</f>
        <v>ПРОТОКОЛ КОМАНДНОГО ПЕРВЕНСТВА</v>
      </c>
      <c r="B2" s="247"/>
      <c r="C2" s="247"/>
      <c r="D2" s="247"/>
      <c r="E2" s="247"/>
      <c r="F2" s="247"/>
      <c r="G2" s="247"/>
      <c r="H2" s="247"/>
      <c r="I2" s="88"/>
      <c r="J2" s="88"/>
      <c r="K2" s="88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9"/>
      <c r="AA2" s="79"/>
      <c r="AB2" s="79"/>
      <c r="AC2" s="79"/>
      <c r="AD2" s="79"/>
      <c r="AE2" s="79"/>
      <c r="AF2" s="79"/>
      <c r="AG2" s="79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</row>
    <row r="3" spans="1:57" ht="16.5" outlineLevel="1" thickBot="1">
      <c r="A3" s="238" t="str">
        <f>HYPERLINK('[4]реквизиты'!$K$10)</f>
        <v>среди округов</v>
      </c>
      <c r="B3" s="238"/>
      <c r="C3" s="238"/>
      <c r="D3" s="238"/>
      <c r="E3" s="238"/>
      <c r="F3" s="238"/>
      <c r="G3" s="238"/>
      <c r="H3" s="238"/>
      <c r="I3" s="78"/>
      <c r="J3" s="78"/>
      <c r="K3" s="78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0"/>
      <c r="AA3" s="80"/>
      <c r="AB3" s="80"/>
      <c r="AC3" s="80"/>
      <c r="AD3" s="80"/>
      <c r="AE3" s="80"/>
      <c r="AF3" s="80"/>
      <c r="AG3" s="80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>
        <f>SUM(AV4,AW4,AX4)</f>
        <v>0</v>
      </c>
      <c r="AW3" s="234"/>
      <c r="AX3" s="234"/>
      <c r="AY3" s="234"/>
      <c r="AZ3" s="234"/>
      <c r="BA3" s="234"/>
      <c r="BB3" s="234"/>
      <c r="BC3" s="234"/>
      <c r="BD3" s="234"/>
      <c r="BE3" s="234"/>
    </row>
    <row r="4" spans="2:57" ht="42.75" customHeight="1" outlineLevel="1" thickBot="1">
      <c r="B4" s="87"/>
      <c r="C4" s="87"/>
      <c r="D4" s="239" t="str">
        <f>HYPERLINK('[2]реквизиты'!$A$2)</f>
        <v>Открытый турнир по самбо посвященный Дню пограничника среди юношей  2001-2002 и 2005-2006 г.р.</v>
      </c>
      <c r="E4" s="240"/>
      <c r="F4" s="241"/>
      <c r="G4" s="95"/>
      <c r="H4" s="95"/>
      <c r="I4" s="95"/>
      <c r="J4" s="95"/>
      <c r="K4" s="95"/>
      <c r="L4" s="95"/>
      <c r="M4" s="95"/>
      <c r="N4" s="77"/>
      <c r="O4" s="77"/>
      <c r="P4" s="77"/>
      <c r="Q4" s="77"/>
      <c r="R4" s="77" t="s">
        <v>9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</row>
    <row r="5" spans="1:57" ht="15.75" customHeight="1">
      <c r="A5" s="235" t="str">
        <f>HYPERLINK('[2]реквизиты'!$A$3)</f>
        <v>27 мая 2017 г.   УТСК  Гимназия №1505</v>
      </c>
      <c r="B5" s="236"/>
      <c r="C5" s="236"/>
      <c r="D5" s="236"/>
      <c r="E5" s="236"/>
      <c r="F5" s="236"/>
      <c r="G5" s="236"/>
      <c r="H5" s="236"/>
      <c r="I5" s="89"/>
      <c r="J5" s="89"/>
      <c r="K5" s="89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</row>
    <row r="6" spans="1:7" ht="6" customHeight="1" thickBot="1">
      <c r="A6" s="18"/>
      <c r="G6" s="16"/>
    </row>
    <row r="7" spans="4:40" s="19" customFormat="1" ht="20.25" customHeight="1">
      <c r="D7" s="244" t="s">
        <v>62</v>
      </c>
      <c r="E7" s="242" t="s">
        <v>72</v>
      </c>
      <c r="F7" s="248" t="s">
        <v>107</v>
      </c>
      <c r="AL7" s="40"/>
      <c r="AM7" s="41"/>
      <c r="AN7" s="42"/>
    </row>
    <row r="8" spans="4:40" s="19" customFormat="1" ht="12" customHeight="1" thickBot="1">
      <c r="D8" s="245"/>
      <c r="E8" s="243"/>
      <c r="F8" s="249"/>
      <c r="AL8" s="40"/>
      <c r="AM8" s="41"/>
      <c r="AN8" s="42"/>
    </row>
    <row r="9" spans="4:40" s="19" customFormat="1" ht="30" customHeight="1">
      <c r="D9" s="126">
        <v>1</v>
      </c>
      <c r="E9" s="138" t="s">
        <v>109</v>
      </c>
      <c r="F9" s="91">
        <v>42</v>
      </c>
      <c r="J9" s="90"/>
      <c r="N9" s="90" t="e">
        <f>SUM(#REF!)</f>
        <v>#REF!</v>
      </c>
      <c r="AL9" s="40"/>
      <c r="AM9" s="41"/>
      <c r="AN9" s="42"/>
    </row>
    <row r="10" spans="4:40" s="19" customFormat="1" ht="30" customHeight="1">
      <c r="D10" s="125">
        <v>2</v>
      </c>
      <c r="E10" s="139" t="s">
        <v>110</v>
      </c>
      <c r="F10" s="92">
        <v>39</v>
      </c>
      <c r="J10" s="90"/>
      <c r="N10" s="90">
        <f>SUM('[6]CУБЪЕКТЫ'!$BG$23:$BG$32)</f>
        <v>0</v>
      </c>
      <c r="AL10" s="40"/>
      <c r="AM10" s="41"/>
      <c r="AN10" s="42"/>
    </row>
    <row r="11" spans="4:40" s="19" customFormat="1" ht="30" customHeight="1">
      <c r="D11" s="127">
        <v>3</v>
      </c>
      <c r="E11" s="140" t="s">
        <v>111</v>
      </c>
      <c r="F11" s="93">
        <v>29</v>
      </c>
      <c r="J11" s="90"/>
      <c r="N11" s="90">
        <f>SUM('[6]CУБЪЕКТЫ'!$BG$33:$BG$45)</f>
        <v>0</v>
      </c>
      <c r="AL11" s="40"/>
      <c r="AM11" s="41"/>
      <c r="AN11" s="42"/>
    </row>
    <row r="12" spans="4:40" s="19" customFormat="1" ht="30" customHeight="1">
      <c r="D12" s="86">
        <v>4</v>
      </c>
      <c r="E12" s="85" t="s">
        <v>112</v>
      </c>
      <c r="F12" s="94">
        <v>21</v>
      </c>
      <c r="J12" s="90"/>
      <c r="N12" s="90">
        <f>SUM('[6]CУБЪЕКТЫ'!$BG$46:$BG$59)</f>
        <v>0</v>
      </c>
      <c r="AL12" s="40"/>
      <c r="AM12" s="41"/>
      <c r="AN12" s="42"/>
    </row>
    <row r="13" spans="4:40" s="19" customFormat="1" ht="30" customHeight="1">
      <c r="D13" s="86">
        <v>5</v>
      </c>
      <c r="E13" s="85" t="s">
        <v>113</v>
      </c>
      <c r="F13" s="94">
        <v>18</v>
      </c>
      <c r="J13" s="90"/>
      <c r="N13" s="90">
        <f>SUM('[6]CУБЪЕКТЫ'!$BG$60:$BG$65)</f>
        <v>0</v>
      </c>
      <c r="AL13" s="40"/>
      <c r="AM13" s="41"/>
      <c r="AN13" s="42"/>
    </row>
    <row r="14" spans="4:40" s="19" customFormat="1" ht="30" customHeight="1">
      <c r="D14" s="86">
        <v>6</v>
      </c>
      <c r="E14" s="85" t="s">
        <v>114</v>
      </c>
      <c r="F14" s="94">
        <v>11</v>
      </c>
      <c r="J14" s="90"/>
      <c r="N14" s="90">
        <f>SUM('[6]CУБЪЕКТЫ'!$BG$66:$BG$79)</f>
        <v>0</v>
      </c>
      <c r="AL14" s="40"/>
      <c r="AM14" s="41"/>
      <c r="AN14" s="42"/>
    </row>
    <row r="15" spans="4:40" s="19" customFormat="1" ht="30" customHeight="1">
      <c r="D15" s="86">
        <v>7</v>
      </c>
      <c r="E15" s="85" t="s">
        <v>115</v>
      </c>
      <c r="F15" s="94">
        <v>11</v>
      </c>
      <c r="J15" s="90"/>
      <c r="N15" s="90">
        <f>SUM('[6]CУБЪЕКТЫ'!$BG$80:$BG$89)</f>
        <v>0</v>
      </c>
      <c r="AL15" s="40"/>
      <c r="AM15" s="41"/>
      <c r="AN15" s="42"/>
    </row>
    <row r="16" spans="7:38" s="20" customFormat="1" ht="16.5">
      <c r="G16" s="21"/>
      <c r="J16" s="128"/>
      <c r="AL16" s="39"/>
    </row>
    <row r="17" spans="7:10" s="20" customFormat="1" ht="7.5" customHeight="1">
      <c r="G17" s="21"/>
      <c r="J17" s="128"/>
    </row>
    <row r="18" spans="1:10" s="20" customFormat="1" ht="168.75" customHeight="1">
      <c r="A18" s="24"/>
      <c r="B18" s="25"/>
      <c r="C18" s="25"/>
      <c r="D18" s="25"/>
      <c r="E18" s="25"/>
      <c r="J18" s="128"/>
    </row>
    <row r="19" spans="1:8" s="20" customFormat="1" ht="48" customHeight="1">
      <c r="A19" s="96"/>
      <c r="B19" s="97"/>
      <c r="C19" s="97"/>
      <c r="D19" s="98"/>
      <c r="E19" s="16"/>
      <c r="F19" s="55"/>
      <c r="G19" s="237"/>
      <c r="H19" s="237"/>
    </row>
    <row r="20" spans="1:8" s="20" customFormat="1" ht="16.5">
      <c r="A20" s="99" t="str">
        <f>HYPERLINK('[5]реквизиты'!$A$6)</f>
        <v>Гл. судья, судья МК</v>
      </c>
      <c r="B20" s="16"/>
      <c r="C20" s="98"/>
      <c r="D20" s="98"/>
      <c r="E20" s="16"/>
      <c r="F20" s="246" t="str">
        <f>HYPERLINK('[2]реквизиты'!$G$6)</f>
        <v>Игнатенко В.А.</v>
      </c>
      <c r="G20" s="246"/>
      <c r="H20" s="246"/>
    </row>
    <row r="21" spans="1:38" s="20" customFormat="1" ht="16.5">
      <c r="A21" s="16"/>
      <c r="B21" s="16"/>
      <c r="C21" s="16"/>
      <c r="D21" s="98"/>
      <c r="E21" s="123"/>
      <c r="F21" s="233" t="str">
        <f>HYPERLINK('[2]реквизиты'!$G$7)</f>
        <v>/Москва/</v>
      </c>
      <c r="G21" s="233"/>
      <c r="H21" s="233"/>
      <c r="AL21" s="39"/>
    </row>
    <row r="22" spans="1:38" s="20" customFormat="1" ht="16.5">
      <c r="A22" s="16"/>
      <c r="B22" s="98"/>
      <c r="C22" s="98"/>
      <c r="D22" s="98"/>
      <c r="E22" s="98"/>
      <c r="F22" s="246" t="str">
        <f>HYPERLINK('[2]реквизиты'!$G$8)</f>
        <v>Некрасова А.С.</v>
      </c>
      <c r="G22" s="246"/>
      <c r="H22" s="246"/>
      <c r="AL22" s="39"/>
    </row>
    <row r="23" spans="1:38" s="20" customFormat="1" ht="16.5">
      <c r="A23" s="99" t="str">
        <f>HYPERLINK('[5]реквизиты'!$A$8)</f>
        <v>Гл. секретарь, судья МК</v>
      </c>
      <c r="B23" s="16"/>
      <c r="C23" s="98"/>
      <c r="D23" s="98"/>
      <c r="E23" s="124"/>
      <c r="F23" s="233" t="str">
        <f>HYPERLINK('[2]реквизиты'!$G$9)</f>
        <v>/Москва/</v>
      </c>
      <c r="G23" s="233"/>
      <c r="H23" s="233"/>
      <c r="AL23" s="39"/>
    </row>
    <row r="24" spans="1:38" s="20" customFormat="1" ht="16.5">
      <c r="A24" s="16"/>
      <c r="B24" s="98"/>
      <c r="C24" s="98"/>
      <c r="D24" s="98"/>
      <c r="E24" s="98"/>
      <c r="F24" s="81"/>
      <c r="G24" s="21"/>
      <c r="AL24" s="39"/>
    </row>
    <row r="25" spans="7:38" s="22" customFormat="1" ht="15.75">
      <c r="G25" s="23"/>
      <c r="AL25" s="39"/>
    </row>
    <row r="26" spans="3:38" ht="15.75">
      <c r="C26" s="16"/>
      <c r="D26" s="16"/>
      <c r="E26" s="16"/>
      <c r="F26" s="16"/>
      <c r="AL26" s="39"/>
    </row>
    <row r="27" spans="3:38" ht="15.75">
      <c r="C27" s="16"/>
      <c r="D27" s="16"/>
      <c r="E27" s="16"/>
      <c r="F27" s="16"/>
      <c r="AL27" s="39"/>
    </row>
    <row r="28" spans="3:38" ht="16.5">
      <c r="C28" s="16"/>
      <c r="D28" s="16"/>
      <c r="E28" s="16"/>
      <c r="F28" s="16"/>
      <c r="K28" s="20"/>
      <c r="L28" s="20"/>
      <c r="M28" s="20"/>
      <c r="AL28" s="39"/>
    </row>
    <row r="29" spans="3:38" ht="16.5">
      <c r="C29" s="16"/>
      <c r="D29" s="16"/>
      <c r="E29" s="16"/>
      <c r="F29" s="16"/>
      <c r="K29" s="20"/>
      <c r="L29" s="20"/>
      <c r="M29" s="20"/>
      <c r="AL29" s="39"/>
    </row>
    <row r="30" spans="3:38" ht="16.5">
      <c r="C30" s="16"/>
      <c r="D30" s="16"/>
      <c r="E30" s="16"/>
      <c r="F30" s="16"/>
      <c r="K30" s="20"/>
      <c r="L30" s="20"/>
      <c r="M30" s="20"/>
      <c r="AL30" s="39"/>
    </row>
    <row r="31" spans="3:38" ht="16.5">
      <c r="C31" s="16"/>
      <c r="D31" s="16"/>
      <c r="E31" s="16"/>
      <c r="F31" s="16"/>
      <c r="K31" s="20"/>
      <c r="L31" s="20"/>
      <c r="M31" s="20"/>
      <c r="AL31" s="39"/>
    </row>
    <row r="35" ht="15.75">
      <c r="AL35" s="39"/>
    </row>
    <row r="36" ht="15.75">
      <c r="AL36" s="39"/>
    </row>
    <row r="37" ht="15.75">
      <c r="AL37" s="39"/>
    </row>
    <row r="40" ht="15.75">
      <c r="AL40" s="39"/>
    </row>
    <row r="41" ht="15.75">
      <c r="AL41" s="39"/>
    </row>
    <row r="42" ht="15.75">
      <c r="AL42" s="39"/>
    </row>
    <row r="43" ht="15.75">
      <c r="AL43" s="39"/>
    </row>
    <row r="44" ht="15.75">
      <c r="AL44" s="39"/>
    </row>
    <row r="45" ht="15.75">
      <c r="AL45" s="39"/>
    </row>
    <row r="46" ht="15.75">
      <c r="AL46" s="39"/>
    </row>
    <row r="47" ht="15.75">
      <c r="AL47" s="39"/>
    </row>
    <row r="48" ht="15.75">
      <c r="AL48" s="39"/>
    </row>
    <row r="49" ht="15.75">
      <c r="AL49" s="39"/>
    </row>
    <row r="50" ht="15.75">
      <c r="AL50" s="39"/>
    </row>
    <row r="51" ht="15.75">
      <c r="AL51" s="39"/>
    </row>
    <row r="52" ht="15.75">
      <c r="AL52" s="39"/>
    </row>
    <row r="53" ht="15.75">
      <c r="AL53" s="39"/>
    </row>
    <row r="55" ht="15.75">
      <c r="AL55" s="39"/>
    </row>
    <row r="56" ht="15.75">
      <c r="AL56" s="39"/>
    </row>
    <row r="57" ht="15.75">
      <c r="AL57" s="39"/>
    </row>
    <row r="58" ht="15.75">
      <c r="AL58" s="39"/>
    </row>
    <row r="59" ht="15.75">
      <c r="AL59" s="39"/>
    </row>
    <row r="60" ht="15.75">
      <c r="AL60" s="39"/>
    </row>
    <row r="61" ht="15.75">
      <c r="AL61" s="39"/>
    </row>
    <row r="62" ht="15.75">
      <c r="AL62" s="39"/>
    </row>
  </sheetData>
  <sheetProtection sort="0" autoFilter="0"/>
  <mergeCells count="15">
    <mergeCell ref="A1:H1"/>
    <mergeCell ref="F20:H20"/>
    <mergeCell ref="F22:H22"/>
    <mergeCell ref="F21:H21"/>
    <mergeCell ref="A2:H2"/>
    <mergeCell ref="F7:F8"/>
    <mergeCell ref="F23:H23"/>
    <mergeCell ref="AH3:BE3"/>
    <mergeCell ref="AH5:BE5"/>
    <mergeCell ref="A5:H5"/>
    <mergeCell ref="G19:H19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12">
        <v>1</v>
      </c>
      <c r="B1" s="101" t="s">
        <v>68</v>
      </c>
      <c r="C1" s="102" t="s">
        <v>89</v>
      </c>
      <c r="D1" s="4"/>
    </row>
    <row r="2" spans="1:4" s="1" customFormat="1" ht="12.75">
      <c r="A2" s="112">
        <v>2</v>
      </c>
      <c r="B2" s="103" t="s">
        <v>68</v>
      </c>
      <c r="C2" s="104" t="s">
        <v>97</v>
      </c>
      <c r="D2" s="3"/>
    </row>
    <row r="3" spans="1:4" s="1" customFormat="1" ht="12.75">
      <c r="A3" s="112">
        <v>3</v>
      </c>
      <c r="B3" s="103" t="s">
        <v>68</v>
      </c>
      <c r="C3" s="104" t="s">
        <v>17</v>
      </c>
      <c r="D3" s="3"/>
    </row>
    <row r="4" spans="1:4" s="1" customFormat="1" ht="12.75">
      <c r="A4" s="112">
        <v>4</v>
      </c>
      <c r="B4" s="103" t="s">
        <v>68</v>
      </c>
      <c r="C4" s="104" t="s">
        <v>99</v>
      </c>
      <c r="D4" s="3"/>
    </row>
    <row r="5" spans="1:4" s="1" customFormat="1" ht="12.75">
      <c r="A5" s="112">
        <v>5</v>
      </c>
      <c r="B5" s="103" t="s">
        <v>68</v>
      </c>
      <c r="C5" s="104" t="s">
        <v>25</v>
      </c>
      <c r="D5" s="3"/>
    </row>
    <row r="6" spans="1:4" s="1" customFormat="1" ht="12.75">
      <c r="A6" s="112">
        <v>6</v>
      </c>
      <c r="B6" s="103" t="s">
        <v>68</v>
      </c>
      <c r="C6" s="104" t="s">
        <v>86</v>
      </c>
      <c r="D6" s="3"/>
    </row>
    <row r="7" spans="1:4" s="1" customFormat="1" ht="12.75">
      <c r="A7" s="112">
        <v>7</v>
      </c>
      <c r="B7" s="103" t="s">
        <v>68</v>
      </c>
      <c r="C7" s="104" t="s">
        <v>105</v>
      </c>
      <c r="D7" s="3"/>
    </row>
    <row r="8" spans="1:4" s="1" customFormat="1" ht="12.75">
      <c r="A8" s="112">
        <v>8</v>
      </c>
      <c r="B8" s="103" t="s">
        <v>68</v>
      </c>
      <c r="C8" s="104" t="s">
        <v>39</v>
      </c>
      <c r="D8" s="3"/>
    </row>
    <row r="9" spans="1:4" s="1" customFormat="1" ht="12.75">
      <c r="A9" s="112">
        <v>9</v>
      </c>
      <c r="B9" s="103" t="s">
        <v>68</v>
      </c>
      <c r="C9" s="104" t="s">
        <v>88</v>
      </c>
      <c r="D9" s="3"/>
    </row>
    <row r="10" spans="1:4" s="1" customFormat="1" ht="13.5" thickBot="1">
      <c r="A10" s="112">
        <v>10</v>
      </c>
      <c r="B10" s="105" t="s">
        <v>68</v>
      </c>
      <c r="C10" s="106" t="s">
        <v>103</v>
      </c>
      <c r="D10" s="3"/>
    </row>
    <row r="11" spans="1:4" s="1" customFormat="1" ht="12.75">
      <c r="A11" s="113">
        <v>1</v>
      </c>
      <c r="B11" s="101" t="s">
        <v>69</v>
      </c>
      <c r="C11" s="108" t="s">
        <v>57</v>
      </c>
      <c r="D11" s="3"/>
    </row>
    <row r="12" spans="1:4" s="1" customFormat="1" ht="12.75">
      <c r="A12" s="113">
        <v>2</v>
      </c>
      <c r="B12" s="103" t="s">
        <v>69</v>
      </c>
      <c r="C12" s="104" t="s">
        <v>20</v>
      </c>
      <c r="D12" s="3"/>
    </row>
    <row r="13" spans="1:4" s="1" customFormat="1" ht="12.75">
      <c r="A13" s="113">
        <v>3</v>
      </c>
      <c r="B13" s="103" t="s">
        <v>69</v>
      </c>
      <c r="C13" s="104" t="s">
        <v>78</v>
      </c>
      <c r="D13" s="3"/>
    </row>
    <row r="14" spans="1:4" s="1" customFormat="1" ht="12.75">
      <c r="A14" s="113">
        <v>4</v>
      </c>
      <c r="B14" s="109" t="s">
        <v>69</v>
      </c>
      <c r="C14" s="104" t="s">
        <v>79</v>
      </c>
      <c r="D14" s="3"/>
    </row>
    <row r="15" spans="1:4" s="1" customFormat="1" ht="12.75">
      <c r="A15" s="113">
        <v>5</v>
      </c>
      <c r="B15" s="103" t="s">
        <v>69</v>
      </c>
      <c r="C15" s="104" t="s">
        <v>28</v>
      </c>
      <c r="D15" s="3"/>
    </row>
    <row r="16" spans="1:4" s="1" customFormat="1" ht="12.75">
      <c r="A16" s="113">
        <v>6</v>
      </c>
      <c r="B16" s="103" t="s">
        <v>69</v>
      </c>
      <c r="C16" s="104" t="s">
        <v>32</v>
      </c>
      <c r="D16" s="3"/>
    </row>
    <row r="17" spans="1:4" s="1" customFormat="1" ht="12.75">
      <c r="A17" s="113">
        <v>7</v>
      </c>
      <c r="B17" s="109" t="s">
        <v>69</v>
      </c>
      <c r="C17" s="104" t="s">
        <v>94</v>
      </c>
      <c r="D17" s="2"/>
    </row>
    <row r="18" spans="1:4" s="1" customFormat="1" ht="12.75">
      <c r="A18" s="113">
        <v>8</v>
      </c>
      <c r="B18" s="103" t="s">
        <v>69</v>
      </c>
      <c r="C18" s="104" t="s">
        <v>55</v>
      </c>
      <c r="D18" s="3"/>
    </row>
    <row r="19" spans="1:4" s="1" customFormat="1" ht="12.75">
      <c r="A19" s="113">
        <v>9</v>
      </c>
      <c r="B19" s="103" t="s">
        <v>69</v>
      </c>
      <c r="C19" s="104" t="s">
        <v>37</v>
      </c>
      <c r="D19" s="3"/>
    </row>
    <row r="20" spans="1:4" s="1" customFormat="1" ht="12.75">
      <c r="A20" s="113">
        <v>10</v>
      </c>
      <c r="B20" s="103" t="s">
        <v>69</v>
      </c>
      <c r="C20" s="104" t="s">
        <v>38</v>
      </c>
      <c r="D20" s="2"/>
    </row>
    <row r="21" spans="1:4" s="1" customFormat="1" ht="12.75">
      <c r="A21" s="113">
        <v>11</v>
      </c>
      <c r="B21" s="103" t="s">
        <v>69</v>
      </c>
      <c r="C21" s="104" t="s">
        <v>43</v>
      </c>
      <c r="D21" s="3"/>
    </row>
    <row r="22" spans="1:4" s="1" customFormat="1" ht="12.75">
      <c r="A22" s="113">
        <v>12</v>
      </c>
      <c r="B22" s="109" t="s">
        <v>69</v>
      </c>
      <c r="C22" s="104" t="s">
        <v>82</v>
      </c>
      <c r="D22" s="3"/>
    </row>
    <row r="23" spans="1:4" s="1" customFormat="1" ht="12.75">
      <c r="A23" s="113">
        <v>13</v>
      </c>
      <c r="B23" s="103" t="s">
        <v>69</v>
      </c>
      <c r="C23" s="104" t="s">
        <v>48</v>
      </c>
      <c r="D23" s="3"/>
    </row>
    <row r="24" spans="1:4" s="1" customFormat="1" ht="13.5" thickBot="1">
      <c r="A24" s="113">
        <v>14</v>
      </c>
      <c r="B24" s="105" t="s">
        <v>69</v>
      </c>
      <c r="C24" s="106" t="s">
        <v>52</v>
      </c>
      <c r="D24" s="3"/>
    </row>
    <row r="25" spans="1:4" s="1" customFormat="1" ht="12.75">
      <c r="A25" s="114">
        <v>1</v>
      </c>
      <c r="B25" s="101" t="s">
        <v>66</v>
      </c>
      <c r="C25" s="102" t="s">
        <v>10</v>
      </c>
      <c r="D25" s="2"/>
    </row>
    <row r="26" spans="1:4" s="1" customFormat="1" ht="12.75">
      <c r="A26" s="114">
        <v>2</v>
      </c>
      <c r="B26" s="103" t="s">
        <v>66</v>
      </c>
      <c r="C26" s="104" t="s">
        <v>14</v>
      </c>
      <c r="D26" s="3"/>
    </row>
    <row r="27" spans="1:4" s="1" customFormat="1" ht="12.75">
      <c r="A27" s="114">
        <v>3</v>
      </c>
      <c r="B27" s="103" t="s">
        <v>66</v>
      </c>
      <c r="C27" s="104" t="s">
        <v>54</v>
      </c>
      <c r="D27" s="3"/>
    </row>
    <row r="28" spans="1:4" s="1" customFormat="1" ht="12.75">
      <c r="A28" s="114">
        <v>4</v>
      </c>
      <c r="B28" s="103" t="s">
        <v>66</v>
      </c>
      <c r="C28" s="104" t="s">
        <v>18</v>
      </c>
      <c r="D28" s="3"/>
    </row>
    <row r="29" spans="1:4" s="1" customFormat="1" ht="12.75">
      <c r="A29" s="114">
        <v>5</v>
      </c>
      <c r="B29" s="103" t="s">
        <v>66</v>
      </c>
      <c r="C29" s="104" t="s">
        <v>60</v>
      </c>
      <c r="D29" s="3"/>
    </row>
    <row r="30" spans="1:4" s="1" customFormat="1" ht="12.75">
      <c r="A30" s="114">
        <v>6</v>
      </c>
      <c r="B30" s="103" t="s">
        <v>66</v>
      </c>
      <c r="C30" s="104" t="s">
        <v>23</v>
      </c>
      <c r="D30" s="3"/>
    </row>
    <row r="31" spans="1:4" s="1" customFormat="1" ht="12.75">
      <c r="A31" s="114">
        <v>7</v>
      </c>
      <c r="B31" s="103" t="s">
        <v>66</v>
      </c>
      <c r="C31" s="104" t="s">
        <v>27</v>
      </c>
      <c r="D31" s="3"/>
    </row>
    <row r="32" spans="1:4" s="1" customFormat="1" ht="12.75">
      <c r="A32" s="114">
        <v>8</v>
      </c>
      <c r="B32" s="103" t="s">
        <v>66</v>
      </c>
      <c r="C32" s="104" t="s">
        <v>100</v>
      </c>
      <c r="D32" s="3"/>
    </row>
    <row r="33" spans="1:4" s="1" customFormat="1" ht="12.75">
      <c r="A33" s="114">
        <v>9</v>
      </c>
      <c r="B33" s="103" t="s">
        <v>66</v>
      </c>
      <c r="C33" s="104" t="s">
        <v>29</v>
      </c>
      <c r="D33" s="3"/>
    </row>
    <row r="34" spans="1:4" s="1" customFormat="1" ht="13.5" thickBot="1">
      <c r="A34" s="114">
        <v>10</v>
      </c>
      <c r="B34" s="105" t="s">
        <v>66</v>
      </c>
      <c r="C34" s="106" t="s">
        <v>34</v>
      </c>
      <c r="D34" s="3"/>
    </row>
    <row r="35" spans="1:4" s="1" customFormat="1" ht="12.75">
      <c r="A35" s="115">
        <v>1</v>
      </c>
      <c r="B35" s="110" t="s">
        <v>67</v>
      </c>
      <c r="C35" s="102" t="s">
        <v>98</v>
      </c>
      <c r="D35" s="3"/>
    </row>
    <row r="36" spans="1:4" s="1" customFormat="1" ht="12.75">
      <c r="A36" s="115">
        <v>2</v>
      </c>
      <c r="B36" s="103" t="s">
        <v>67</v>
      </c>
      <c r="C36" s="111" t="s">
        <v>73</v>
      </c>
      <c r="D36" s="3"/>
    </row>
    <row r="37" spans="1:4" s="1" customFormat="1" ht="12.75">
      <c r="A37" s="115">
        <v>3</v>
      </c>
      <c r="B37" s="103" t="s">
        <v>67</v>
      </c>
      <c r="C37" s="104" t="s">
        <v>83</v>
      </c>
      <c r="D37" s="3"/>
    </row>
    <row r="38" spans="1:4" s="1" customFormat="1" ht="12.75">
      <c r="A38" s="115">
        <v>4</v>
      </c>
      <c r="B38" s="103" t="s">
        <v>67</v>
      </c>
      <c r="C38" s="104" t="s">
        <v>58</v>
      </c>
      <c r="D38" s="3"/>
    </row>
    <row r="39" spans="1:4" s="1" customFormat="1" ht="12.75">
      <c r="A39" s="115">
        <v>5</v>
      </c>
      <c r="B39" s="103" t="s">
        <v>67</v>
      </c>
      <c r="C39" s="104" t="s">
        <v>15</v>
      </c>
      <c r="D39" s="2"/>
    </row>
    <row r="40" spans="1:4" s="1" customFormat="1" ht="12.75">
      <c r="A40" s="115">
        <v>6</v>
      </c>
      <c r="B40" s="103" t="s">
        <v>67</v>
      </c>
      <c r="C40" s="104" t="s">
        <v>19</v>
      </c>
      <c r="D40" s="3"/>
    </row>
    <row r="41" spans="1:4" s="1" customFormat="1" ht="12.75">
      <c r="A41" s="115">
        <v>7</v>
      </c>
      <c r="B41" s="103" t="s">
        <v>67</v>
      </c>
      <c r="C41" s="104" t="s">
        <v>85</v>
      </c>
      <c r="D41" s="3"/>
    </row>
    <row r="42" spans="1:4" s="1" customFormat="1" ht="12.75">
      <c r="A42" s="115">
        <v>8</v>
      </c>
      <c r="B42" s="103" t="s">
        <v>67</v>
      </c>
      <c r="C42" s="104" t="s">
        <v>30</v>
      </c>
      <c r="D42" s="3"/>
    </row>
    <row r="43" spans="1:4" s="1" customFormat="1" ht="12.75">
      <c r="A43" s="115">
        <v>9</v>
      </c>
      <c r="B43" s="103" t="s">
        <v>67</v>
      </c>
      <c r="C43" s="104" t="s">
        <v>31</v>
      </c>
      <c r="D43" s="3"/>
    </row>
    <row r="44" spans="1:4" s="1" customFormat="1" ht="12.75">
      <c r="A44" s="115">
        <v>10</v>
      </c>
      <c r="B44" s="109" t="s">
        <v>67</v>
      </c>
      <c r="C44" s="104" t="s">
        <v>95</v>
      </c>
      <c r="D44" s="3"/>
    </row>
    <row r="45" spans="1:4" s="1" customFormat="1" ht="12.75">
      <c r="A45" s="115">
        <v>11</v>
      </c>
      <c r="B45" s="103" t="s">
        <v>67</v>
      </c>
      <c r="C45" s="104" t="s">
        <v>81</v>
      </c>
      <c r="D45" s="3"/>
    </row>
    <row r="46" spans="1:4" s="1" customFormat="1" ht="12.75">
      <c r="A46" s="115">
        <v>12</v>
      </c>
      <c r="B46" s="103" t="s">
        <v>67</v>
      </c>
      <c r="C46" s="104" t="s">
        <v>101</v>
      </c>
      <c r="D46" s="3"/>
    </row>
    <row r="47" spans="1:4" s="1" customFormat="1" ht="12.75">
      <c r="A47" s="115">
        <v>13</v>
      </c>
      <c r="B47" s="103" t="s">
        <v>67</v>
      </c>
      <c r="C47" s="104" t="s">
        <v>61</v>
      </c>
      <c r="D47" s="3"/>
    </row>
    <row r="48" spans="1:4" s="1" customFormat="1" ht="13.5" thickBot="1">
      <c r="A48" s="115">
        <v>14</v>
      </c>
      <c r="B48" s="105" t="s">
        <v>67</v>
      </c>
      <c r="C48" s="106" t="s">
        <v>51</v>
      </c>
      <c r="D48" s="3"/>
    </row>
    <row r="49" spans="1:4" s="1" customFormat="1" ht="12.75">
      <c r="A49" s="117">
        <v>1</v>
      </c>
      <c r="B49" s="101" t="s">
        <v>71</v>
      </c>
      <c r="C49" s="102" t="s">
        <v>21</v>
      </c>
      <c r="D49" s="3"/>
    </row>
    <row r="50" spans="1:4" s="1" customFormat="1" ht="12.75">
      <c r="A50" s="117">
        <v>2</v>
      </c>
      <c r="B50" s="103" t="s">
        <v>71</v>
      </c>
      <c r="C50" s="104" t="s">
        <v>40</v>
      </c>
      <c r="D50" s="2"/>
    </row>
    <row r="51" spans="1:4" s="1" customFormat="1" ht="12.75">
      <c r="A51" s="117">
        <v>3</v>
      </c>
      <c r="B51" s="103" t="s">
        <v>71</v>
      </c>
      <c r="C51" s="104" t="s">
        <v>47</v>
      </c>
      <c r="D51" s="3"/>
    </row>
    <row r="52" spans="1:4" s="1" customFormat="1" ht="12.75">
      <c r="A52" s="117">
        <v>4</v>
      </c>
      <c r="B52" s="103" t="s">
        <v>71</v>
      </c>
      <c r="C52" s="104" t="s">
        <v>102</v>
      </c>
      <c r="D52" s="3"/>
    </row>
    <row r="53" spans="1:4" s="1" customFormat="1" ht="12.75">
      <c r="A53" s="117">
        <v>5</v>
      </c>
      <c r="B53" s="103" t="s">
        <v>71</v>
      </c>
      <c r="C53" s="104" t="s">
        <v>49</v>
      </c>
      <c r="D53" s="3"/>
    </row>
    <row r="54" spans="1:4" s="1" customFormat="1" ht="13.5" thickBot="1">
      <c r="A54" s="117">
        <v>6</v>
      </c>
      <c r="B54" s="105" t="s">
        <v>71</v>
      </c>
      <c r="C54" s="106" t="s">
        <v>104</v>
      </c>
      <c r="D54" s="3"/>
    </row>
    <row r="55" spans="1:4" s="1" customFormat="1" ht="12.75">
      <c r="A55" s="116">
        <v>1</v>
      </c>
      <c r="B55" s="101" t="s">
        <v>64</v>
      </c>
      <c r="C55" s="102" t="s">
        <v>91</v>
      </c>
      <c r="D55" s="3"/>
    </row>
    <row r="56" spans="1:4" s="1" customFormat="1" ht="12.75">
      <c r="A56" s="116">
        <v>2</v>
      </c>
      <c r="B56" s="103" t="s">
        <v>64</v>
      </c>
      <c r="C56" s="104" t="s">
        <v>11</v>
      </c>
      <c r="D56" s="3"/>
    </row>
    <row r="57" spans="1:4" s="1" customFormat="1" ht="12.75">
      <c r="A57" s="116">
        <v>3</v>
      </c>
      <c r="B57" s="103" t="s">
        <v>64</v>
      </c>
      <c r="C57" s="104" t="s">
        <v>12</v>
      </c>
      <c r="D57" s="2"/>
    </row>
    <row r="58" spans="1:4" s="1" customFormat="1" ht="12.75">
      <c r="A58" s="116">
        <v>4</v>
      </c>
      <c r="B58" s="103" t="s">
        <v>64</v>
      </c>
      <c r="C58" s="104" t="s">
        <v>45</v>
      </c>
      <c r="D58" s="3"/>
    </row>
    <row r="59" spans="1:4" s="1" customFormat="1" ht="12.75">
      <c r="A59" s="116">
        <v>5</v>
      </c>
      <c r="B59" s="109" t="s">
        <v>64</v>
      </c>
      <c r="C59" s="104" t="s">
        <v>92</v>
      </c>
      <c r="D59" s="3"/>
    </row>
    <row r="60" spans="1:4" s="1" customFormat="1" ht="12.75">
      <c r="A60" s="116">
        <v>6</v>
      </c>
      <c r="B60" s="103" t="s">
        <v>64</v>
      </c>
      <c r="C60" s="104" t="s">
        <v>16</v>
      </c>
      <c r="D60" s="3"/>
    </row>
    <row r="61" spans="1:4" s="1" customFormat="1" ht="12.75">
      <c r="A61" s="116">
        <v>7</v>
      </c>
      <c r="B61" s="103" t="s">
        <v>64</v>
      </c>
      <c r="C61" s="104" t="s">
        <v>93</v>
      </c>
      <c r="D61" s="3"/>
    </row>
    <row r="62" spans="1:4" s="1" customFormat="1" ht="12.75">
      <c r="A62" s="116">
        <v>8</v>
      </c>
      <c r="B62" s="103" t="s">
        <v>64</v>
      </c>
      <c r="C62" s="104" t="s">
        <v>22</v>
      </c>
      <c r="D62" s="2"/>
    </row>
    <row r="63" spans="1:4" s="1" customFormat="1" ht="12.75">
      <c r="A63" s="116">
        <v>9</v>
      </c>
      <c r="B63" s="103" t="s">
        <v>64</v>
      </c>
      <c r="C63" s="104" t="s">
        <v>24</v>
      </c>
      <c r="D63" s="3"/>
    </row>
    <row r="64" spans="1:4" s="1" customFormat="1" ht="12.75">
      <c r="A64" s="116">
        <v>10</v>
      </c>
      <c r="B64" s="103" t="s">
        <v>64</v>
      </c>
      <c r="C64" s="104" t="s">
        <v>26</v>
      </c>
      <c r="D64" s="3"/>
    </row>
    <row r="65" spans="1:4" s="1" customFormat="1" ht="12.75">
      <c r="A65" s="116">
        <v>11</v>
      </c>
      <c r="B65" s="103" t="s">
        <v>64</v>
      </c>
      <c r="C65" s="104" t="s">
        <v>33</v>
      </c>
      <c r="D65" s="3"/>
    </row>
    <row r="66" spans="1:4" s="1" customFormat="1" ht="12.75">
      <c r="A66" s="116">
        <v>12</v>
      </c>
      <c r="B66" s="103" t="s">
        <v>64</v>
      </c>
      <c r="C66" s="104" t="s">
        <v>36</v>
      </c>
      <c r="D66" s="3"/>
    </row>
    <row r="67" spans="1:4" s="1" customFormat="1" ht="12.75">
      <c r="A67" s="116">
        <v>13</v>
      </c>
      <c r="B67" s="103" t="s">
        <v>64</v>
      </c>
      <c r="C67" s="104" t="s">
        <v>41</v>
      </c>
      <c r="D67" s="3"/>
    </row>
    <row r="68" spans="1:4" s="1" customFormat="1" ht="12.75">
      <c r="A68" s="116">
        <v>14</v>
      </c>
      <c r="B68" s="103" t="s">
        <v>64</v>
      </c>
      <c r="C68" s="104" t="s">
        <v>42</v>
      </c>
      <c r="D68" s="2"/>
    </row>
    <row r="69" spans="1:4" s="1" customFormat="1" ht="12.75">
      <c r="A69" s="116">
        <v>15</v>
      </c>
      <c r="B69" s="103" t="s">
        <v>64</v>
      </c>
      <c r="C69" s="104" t="s">
        <v>44</v>
      </c>
      <c r="D69" s="3"/>
    </row>
    <row r="70" spans="1:4" s="1" customFormat="1" ht="12.75">
      <c r="A70" s="116">
        <v>16</v>
      </c>
      <c r="B70" s="103" t="s">
        <v>64</v>
      </c>
      <c r="C70" s="104" t="s">
        <v>46</v>
      </c>
      <c r="D70" s="3"/>
    </row>
    <row r="71" spans="1:4" s="1" customFormat="1" ht="13.5" thickBot="1">
      <c r="A71" s="116">
        <v>17</v>
      </c>
      <c r="B71" s="105" t="s">
        <v>64</v>
      </c>
      <c r="C71" s="106" t="s">
        <v>53</v>
      </c>
      <c r="D71" s="3"/>
    </row>
    <row r="72" spans="1:4" s="1" customFormat="1" ht="12.75">
      <c r="A72" s="113">
        <v>1</v>
      </c>
      <c r="B72" s="101" t="s">
        <v>65</v>
      </c>
      <c r="C72" s="108" t="s">
        <v>56</v>
      </c>
      <c r="D72" s="2"/>
    </row>
    <row r="73" spans="1:4" s="1" customFormat="1" ht="12.75">
      <c r="A73" s="113">
        <v>2</v>
      </c>
      <c r="B73" s="103" t="s">
        <v>65</v>
      </c>
      <c r="C73" s="104" t="s">
        <v>90</v>
      </c>
      <c r="D73" s="3"/>
    </row>
    <row r="74" spans="1:4" s="1" customFormat="1" ht="12.75">
      <c r="A74" s="113">
        <v>3</v>
      </c>
      <c r="B74" s="103" t="s">
        <v>65</v>
      </c>
      <c r="C74" s="104" t="s">
        <v>13</v>
      </c>
      <c r="D74" s="3"/>
    </row>
    <row r="75" spans="1:4" s="1" customFormat="1" ht="12.75">
      <c r="A75" s="113">
        <v>4</v>
      </c>
      <c r="B75" s="103" t="s">
        <v>65</v>
      </c>
      <c r="C75" s="104" t="s">
        <v>59</v>
      </c>
      <c r="D75" s="3"/>
    </row>
    <row r="76" spans="1:4" s="1" customFormat="1" ht="12.75">
      <c r="A76" s="113">
        <v>5</v>
      </c>
      <c r="B76" s="103" t="s">
        <v>65</v>
      </c>
      <c r="C76" s="104" t="s">
        <v>74</v>
      </c>
      <c r="D76" s="3"/>
    </row>
    <row r="77" spans="1:4" s="1" customFormat="1" ht="12.75">
      <c r="A77" s="113">
        <v>6</v>
      </c>
      <c r="B77" s="109" t="s">
        <v>65</v>
      </c>
      <c r="C77" s="104" t="s">
        <v>75</v>
      </c>
      <c r="D77" s="3"/>
    </row>
    <row r="78" spans="1:4" s="1" customFormat="1" ht="12.75">
      <c r="A78" s="113">
        <v>7</v>
      </c>
      <c r="B78" s="103" t="s">
        <v>65</v>
      </c>
      <c r="C78" s="104" t="s">
        <v>76</v>
      </c>
      <c r="D78" s="3"/>
    </row>
    <row r="79" spans="1:4" s="1" customFormat="1" ht="12.75">
      <c r="A79" s="113">
        <v>8</v>
      </c>
      <c r="B79" s="109" t="s">
        <v>65</v>
      </c>
      <c r="C79" s="104" t="s">
        <v>77</v>
      </c>
      <c r="D79" s="3"/>
    </row>
    <row r="80" spans="1:4" s="1" customFormat="1" ht="12.75">
      <c r="A80" s="113">
        <v>9</v>
      </c>
      <c r="B80" s="103" t="s">
        <v>65</v>
      </c>
      <c r="C80" s="104" t="s">
        <v>84</v>
      </c>
      <c r="D80" s="3"/>
    </row>
    <row r="81" spans="1:4" s="1" customFormat="1" ht="12.75">
      <c r="A81" s="113">
        <v>10</v>
      </c>
      <c r="B81" s="103" t="s">
        <v>65</v>
      </c>
      <c r="C81" s="104" t="s">
        <v>35</v>
      </c>
      <c r="D81" s="3"/>
    </row>
    <row r="82" spans="1:4" s="1" customFormat="1" ht="12.75">
      <c r="A82" s="113">
        <v>11</v>
      </c>
      <c r="B82" s="109" t="s">
        <v>65</v>
      </c>
      <c r="C82" s="104" t="s">
        <v>80</v>
      </c>
      <c r="D82" s="3"/>
    </row>
    <row r="83" spans="1:4" s="1" customFormat="1" ht="12.75">
      <c r="A83" s="113">
        <v>12</v>
      </c>
      <c r="B83" s="103" t="s">
        <v>65</v>
      </c>
      <c r="C83" s="104" t="s">
        <v>87</v>
      </c>
      <c r="D83" s="3"/>
    </row>
    <row r="84" spans="1:4" s="1" customFormat="1" ht="13.5" thickBot="1">
      <c r="A84" s="113">
        <v>13</v>
      </c>
      <c r="B84" s="105" t="s">
        <v>65</v>
      </c>
      <c r="C84" s="106" t="s">
        <v>50</v>
      </c>
      <c r="D84" s="3"/>
    </row>
    <row r="85" spans="2:3" s="1" customFormat="1" ht="12.75">
      <c r="B85" s="100" t="s">
        <v>4</v>
      </c>
      <c r="C85" s="107" t="s">
        <v>4</v>
      </c>
    </row>
    <row r="86" spans="2:3" s="1" customFormat="1" ht="12.75">
      <c r="B86" s="6" t="s">
        <v>70</v>
      </c>
      <c r="C86" s="5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Сергей</cp:lastModifiedBy>
  <cp:lastPrinted>2017-05-26T21:18:02Z</cp:lastPrinted>
  <dcterms:created xsi:type="dcterms:W3CDTF">2006-10-09T17:47:22Z</dcterms:created>
  <dcterms:modified xsi:type="dcterms:W3CDTF">2017-05-31T08:45:10Z</dcterms:modified>
  <cp:category/>
  <cp:version/>
  <cp:contentType/>
  <cp:contentStatus/>
</cp:coreProperties>
</file>